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20" yWindow="510" windowWidth="15480" windowHeight="11100" firstSheet="12" activeTab="15"/>
  </bookViews>
  <sheets>
    <sheet name="ПАСПОРТ Программы " sheetId="5" r:id="rId1"/>
    <sheet name="ПАСПОРТ Подпрограммы 1" sheetId="12" r:id="rId2"/>
    <sheet name="Приложение 1 к Подпрограмме 1" sheetId="2" r:id="rId3"/>
    <sheet name="Приложение 1.1. к Пп1" sheetId="26" r:id="rId4"/>
    <sheet name="Приложение 1.2. к Пп1" sheetId="28" r:id="rId5"/>
    <sheet name="ПАСПОРТ Подпрограммы 2" sheetId="20" r:id="rId6"/>
    <sheet name="Приложение 1 к Подпрогамме 2" sheetId="18" r:id="rId7"/>
    <sheet name="Приложение 1.1. к Пп2" sheetId="27" r:id="rId8"/>
    <sheet name="Приложение 1.2 к Пп2" sheetId="30" r:id="rId9"/>
    <sheet name="ПАСПОРТ Подпрограммы 3" sheetId="21" r:id="rId10"/>
    <sheet name="Приложение 1 к Подпрограмме 3" sheetId="23" r:id="rId11"/>
    <sheet name="Приложение 1.1 к пп3" sheetId="35" r:id="rId12"/>
    <sheet name="Приложение 1.2 к пп3" sheetId="33" r:id="rId13"/>
    <sheet name="Приложение 1.3 к пп3" sheetId="32" r:id="rId14"/>
    <sheet name="Приложение 1.4 к пп3" sheetId="31" r:id="rId15"/>
    <sheet name="ПАСПОРТ Подпрограммы 4" sheetId="24" r:id="rId16"/>
    <sheet name="Приложение 1 к Подпрограмме 4" sheetId="25" r:id="rId17"/>
    <sheet name="Приложение 1.1 к пп4" sheetId="34" r:id="rId18"/>
  </sheets>
  <definedNames>
    <definedName name="_xlnm.Print_Titles" localSheetId="6">'Приложение 1 к Подпрогамме 2'!$8:$11</definedName>
    <definedName name="_xlnm.Print_Titles" localSheetId="2">'Приложение 1 к Подпрограмме 1'!$9:$11</definedName>
    <definedName name="_xlnm.Print_Titles" localSheetId="10">'Приложение 1 к Подпрограмме 3'!$9:$12</definedName>
    <definedName name="_xlnm.Print_Titles" localSheetId="16">'Приложение 1 к Подпрограмме 4'!$10:$13</definedName>
    <definedName name="_xlnm.Print_Titles" localSheetId="3">'Приложение 1.1. к Пп1'!$7:$10</definedName>
    <definedName name="_xlnm.Print_Area" localSheetId="12">'Приложение 1.2 к пп3'!$A$1:$D$15</definedName>
  </definedNames>
  <calcPr calcId="144525"/>
</workbook>
</file>

<file path=xl/calcChain.xml><?xml version="1.0" encoding="utf-8"?>
<calcChain xmlns="http://schemas.openxmlformats.org/spreadsheetml/2006/main">
  <c r="G47" i="25" l="1"/>
  <c r="H47" i="25"/>
  <c r="I47" i="25"/>
  <c r="J47" i="25"/>
  <c r="F47" i="25"/>
  <c r="E17" i="25"/>
  <c r="C13" i="35" l="1"/>
  <c r="G48" i="25"/>
  <c r="H48" i="25"/>
  <c r="I48" i="25"/>
  <c r="J48" i="25"/>
  <c r="F48" i="25"/>
  <c r="C12" i="34"/>
  <c r="E19" i="25"/>
  <c r="G24" i="23" l="1"/>
  <c r="H24" i="23"/>
  <c r="I24" i="23"/>
  <c r="J24" i="23"/>
  <c r="G25" i="23"/>
  <c r="H25" i="23"/>
  <c r="I25" i="23"/>
  <c r="J25" i="23"/>
  <c r="F24" i="23"/>
  <c r="F25" i="23"/>
  <c r="C15" i="31"/>
  <c r="C17" i="32"/>
  <c r="C13" i="33"/>
  <c r="C50" i="30" l="1"/>
  <c r="C23" i="28"/>
  <c r="C82" i="26"/>
  <c r="C48" i="27"/>
  <c r="G20" i="25"/>
  <c r="G46" i="25" s="1"/>
  <c r="G49" i="25" s="1"/>
  <c r="D16" i="24" s="1"/>
  <c r="H20" i="25"/>
  <c r="H46" i="25" s="1"/>
  <c r="H49" i="25" s="1"/>
  <c r="E16" i="24" s="1"/>
  <c r="I20" i="25"/>
  <c r="I51" i="25" s="1"/>
  <c r="F17" i="24" s="1"/>
  <c r="J20" i="25"/>
  <c r="J46" i="25" s="1"/>
  <c r="J49" i="25" s="1"/>
  <c r="G16" i="24" s="1"/>
  <c r="F20" i="25"/>
  <c r="F46" i="25" s="1"/>
  <c r="F49" i="25" s="1"/>
  <c r="C16" i="24" s="1"/>
  <c r="E35" i="25"/>
  <c r="E36" i="25"/>
  <c r="E37" i="25"/>
  <c r="E38" i="25"/>
  <c r="E39" i="25"/>
  <c r="E40" i="25"/>
  <c r="E41" i="25"/>
  <c r="E42" i="25"/>
  <c r="E43" i="25"/>
  <c r="E44" i="25"/>
  <c r="E45" i="25"/>
  <c r="E29" i="25"/>
  <c r="E30" i="25"/>
  <c r="E31" i="25"/>
  <c r="E32" i="25"/>
  <c r="E33" i="25"/>
  <c r="E34" i="25"/>
  <c r="E28" i="25"/>
  <c r="E27" i="25"/>
  <c r="E15" i="25"/>
  <c r="E16" i="25"/>
  <c r="E47" i="25" s="1"/>
  <c r="E50" i="25" s="1"/>
  <c r="E18" i="25"/>
  <c r="E21" i="25"/>
  <c r="E22" i="25"/>
  <c r="E23" i="25"/>
  <c r="E24" i="25"/>
  <c r="E25" i="25"/>
  <c r="E26" i="25"/>
  <c r="G50" i="25"/>
  <c r="D19" i="24" s="1"/>
  <c r="H50" i="25"/>
  <c r="E19" i="24" s="1"/>
  <c r="I50" i="25"/>
  <c r="F19" i="24" s="1"/>
  <c r="J50" i="25"/>
  <c r="G19" i="24" s="1"/>
  <c r="F50" i="25"/>
  <c r="C19" i="24" s="1"/>
  <c r="G51" i="25"/>
  <c r="D17" i="24" s="1"/>
  <c r="G37" i="18"/>
  <c r="H37" i="18"/>
  <c r="I37" i="18"/>
  <c r="J37" i="18"/>
  <c r="G36" i="18"/>
  <c r="G35" i="18" s="1"/>
  <c r="G43" i="18"/>
  <c r="H43" i="18"/>
  <c r="H46" i="18" s="1"/>
  <c r="E18" i="20" s="1"/>
  <c r="I43" i="18"/>
  <c r="J43" i="18"/>
  <c r="F43" i="18"/>
  <c r="G42" i="18"/>
  <c r="H42" i="18"/>
  <c r="I42" i="18"/>
  <c r="J42" i="18"/>
  <c r="F42" i="18"/>
  <c r="E42" i="18" s="1"/>
  <c r="F37" i="18"/>
  <c r="F36" i="18"/>
  <c r="E25" i="2"/>
  <c r="E26" i="18"/>
  <c r="E21" i="18"/>
  <c r="G33" i="2"/>
  <c r="G17" i="2"/>
  <c r="G27" i="2"/>
  <c r="H33" i="2"/>
  <c r="H17" i="2"/>
  <c r="H27" i="2"/>
  <c r="H36" i="18"/>
  <c r="H35" i="18" s="1"/>
  <c r="H44" i="18" s="1"/>
  <c r="I33" i="2"/>
  <c r="I17" i="2"/>
  <c r="I27" i="2"/>
  <c r="I36" i="2" s="1"/>
  <c r="F21" i="12" s="1"/>
  <c r="I36" i="18"/>
  <c r="I45" i="18" s="1"/>
  <c r="F20" i="20" s="1"/>
  <c r="J33" i="2"/>
  <c r="J17" i="2"/>
  <c r="J27" i="2"/>
  <c r="J36" i="18"/>
  <c r="J35" i="18" s="1"/>
  <c r="F33" i="2"/>
  <c r="F17" i="2"/>
  <c r="F36" i="2" s="1"/>
  <c r="C21" i="12" s="1"/>
  <c r="F27" i="2"/>
  <c r="E21" i="23"/>
  <c r="E22" i="23"/>
  <c r="E23" i="23"/>
  <c r="E24" i="18"/>
  <c r="E20" i="18"/>
  <c r="E27" i="18"/>
  <c r="E13" i="18"/>
  <c r="E14" i="18"/>
  <c r="E15" i="18"/>
  <c r="E16" i="18"/>
  <c r="E17" i="18"/>
  <c r="E18" i="18"/>
  <c r="E19" i="18"/>
  <c r="E22" i="18"/>
  <c r="E23" i="18"/>
  <c r="E25" i="18"/>
  <c r="E28" i="18"/>
  <c r="E29" i="18"/>
  <c r="E30" i="18"/>
  <c r="E31" i="18"/>
  <c r="E32" i="18"/>
  <c r="E33" i="18"/>
  <c r="E34" i="18"/>
  <c r="F28" i="2"/>
  <c r="F18" i="23"/>
  <c r="F27" i="23" s="1"/>
  <c r="C18" i="21" s="1"/>
  <c r="C17" i="21" s="1"/>
  <c r="E40" i="18"/>
  <c r="G28" i="2"/>
  <c r="G34" i="2"/>
  <c r="G18" i="23"/>
  <c r="G27" i="23" s="1"/>
  <c r="D18" i="21" s="1"/>
  <c r="D17" i="21" s="1"/>
  <c r="H28" i="2"/>
  <c r="H34" i="2"/>
  <c r="H18" i="23"/>
  <c r="H27" i="23" s="1"/>
  <c r="E18" i="21" s="1"/>
  <c r="E17" i="21" s="1"/>
  <c r="I28" i="2"/>
  <c r="I34" i="2"/>
  <c r="I18" i="23"/>
  <c r="I27" i="23" s="1"/>
  <c r="F18" i="21" s="1"/>
  <c r="F17" i="21" s="1"/>
  <c r="J28" i="2"/>
  <c r="J34" i="2"/>
  <c r="J18" i="23"/>
  <c r="F18" i="2"/>
  <c r="F34" i="2"/>
  <c r="E39" i="18"/>
  <c r="F41" i="18"/>
  <c r="G41" i="18"/>
  <c r="H41" i="18"/>
  <c r="I41" i="18"/>
  <c r="J41" i="18"/>
  <c r="E21" i="2"/>
  <c r="E22" i="2"/>
  <c r="E23" i="2"/>
  <c r="E24" i="2"/>
  <c r="E30" i="2"/>
  <c r="E34" i="2" s="1"/>
  <c r="E31" i="2"/>
  <c r="E32" i="2" s="1"/>
  <c r="E14" i="2"/>
  <c r="E16" i="2" s="1"/>
  <c r="E15" i="2"/>
  <c r="E20" i="2"/>
  <c r="E27" i="2" s="1"/>
  <c r="F26" i="2"/>
  <c r="G26" i="2"/>
  <c r="H26" i="2"/>
  <c r="I26" i="2"/>
  <c r="J26" i="2"/>
  <c r="E14" i="23"/>
  <c r="E15" i="23"/>
  <c r="E16" i="23"/>
  <c r="E20" i="23"/>
  <c r="F17" i="23"/>
  <c r="G17" i="23"/>
  <c r="H17" i="23"/>
  <c r="I17" i="23"/>
  <c r="J17" i="23"/>
  <c r="I18" i="2"/>
  <c r="B25" i="5"/>
  <c r="B27" i="5"/>
  <c r="B20" i="24"/>
  <c r="B18" i="24"/>
  <c r="B21" i="21"/>
  <c r="B19" i="21"/>
  <c r="B21" i="20"/>
  <c r="B19" i="20"/>
  <c r="F16" i="2"/>
  <c r="G16" i="2"/>
  <c r="G32" i="2"/>
  <c r="H16" i="2"/>
  <c r="I16" i="2"/>
  <c r="I32" i="2"/>
  <c r="J16" i="2"/>
  <c r="G18" i="2"/>
  <c r="H18" i="2"/>
  <c r="H37" i="2" s="1"/>
  <c r="E19" i="12" s="1"/>
  <c r="J18" i="2"/>
  <c r="F32" i="2"/>
  <c r="H32" i="2"/>
  <c r="J32" i="2"/>
  <c r="B20" i="12"/>
  <c r="B22" i="12"/>
  <c r="B20" i="21"/>
  <c r="E17" i="2"/>
  <c r="H45" i="18"/>
  <c r="E20" i="20"/>
  <c r="G45" i="18"/>
  <c r="D20" i="20" s="1"/>
  <c r="F35" i="2"/>
  <c r="J36" i="2"/>
  <c r="G21" i="12" s="1"/>
  <c r="I46" i="18"/>
  <c r="F18" i="20" s="1"/>
  <c r="E26" i="2"/>
  <c r="J37" i="2"/>
  <c r="G19" i="12"/>
  <c r="G18" i="12" s="1"/>
  <c r="H35" i="2"/>
  <c r="I35" i="2"/>
  <c r="F46" i="18"/>
  <c r="C18" i="20" s="1"/>
  <c r="E41" i="18"/>
  <c r="J51" i="25"/>
  <c r="G17" i="24" s="1"/>
  <c r="F35" i="18"/>
  <c r="F44" i="18" s="1"/>
  <c r="E25" i="23" l="1"/>
  <c r="E24" i="23"/>
  <c r="E17" i="23"/>
  <c r="J26" i="23"/>
  <c r="H26" i="23"/>
  <c r="J27" i="23"/>
  <c r="G18" i="21" s="1"/>
  <c r="G17" i="21" s="1"/>
  <c r="B17" i="21" s="1"/>
  <c r="G35" i="2"/>
  <c r="I26" i="23"/>
  <c r="G26" i="23"/>
  <c r="F26" i="23"/>
  <c r="E33" i="2"/>
  <c r="E28" i="2"/>
  <c r="F37" i="2"/>
  <c r="C19" i="12" s="1"/>
  <c r="I37" i="2"/>
  <c r="F19" i="12" s="1"/>
  <c r="G37" i="2"/>
  <c r="D19" i="12" s="1"/>
  <c r="E43" i="18"/>
  <c r="J46" i="18"/>
  <c r="G18" i="20" s="1"/>
  <c r="E36" i="2"/>
  <c r="J35" i="2"/>
  <c r="E18" i="23"/>
  <c r="E35" i="2"/>
  <c r="J44" i="18"/>
  <c r="H36" i="2"/>
  <c r="E21" i="12" s="1"/>
  <c r="E26" i="5" s="1"/>
  <c r="G36" i="2"/>
  <c r="D21" i="12" s="1"/>
  <c r="D26" i="5" s="1"/>
  <c r="E17" i="20"/>
  <c r="G44" i="18"/>
  <c r="E37" i="18"/>
  <c r="E46" i="18" s="1"/>
  <c r="F51" i="25"/>
  <c r="C17" i="24" s="1"/>
  <c r="C24" i="5" s="1"/>
  <c r="E18" i="12"/>
  <c r="B21" i="12"/>
  <c r="F17" i="20"/>
  <c r="C18" i="12"/>
  <c r="B19" i="12"/>
  <c r="F18" i="12"/>
  <c r="F24" i="5"/>
  <c r="B19" i="24"/>
  <c r="D18" i="12"/>
  <c r="F26" i="5"/>
  <c r="F45" i="18"/>
  <c r="C20" i="20" s="1"/>
  <c r="E36" i="18"/>
  <c r="G46" i="18"/>
  <c r="D18" i="20" s="1"/>
  <c r="D17" i="20" s="1"/>
  <c r="H51" i="25"/>
  <c r="E17" i="24" s="1"/>
  <c r="E24" i="5" s="1"/>
  <c r="E20" i="25"/>
  <c r="E48" i="25" s="1"/>
  <c r="E51" i="25" s="1"/>
  <c r="J45" i="18"/>
  <c r="G20" i="20" s="1"/>
  <c r="G26" i="5" s="1"/>
  <c r="E18" i="2"/>
  <c r="E37" i="2" s="1"/>
  <c r="I35" i="18"/>
  <c r="I44" i="18" s="1"/>
  <c r="I46" i="25"/>
  <c r="I49" i="25" s="1"/>
  <c r="F16" i="24" s="1"/>
  <c r="B16" i="24" s="1"/>
  <c r="E23" i="5" l="1"/>
  <c r="E26" i="23"/>
  <c r="G24" i="5"/>
  <c r="G23" i="5" s="1"/>
  <c r="B18" i="21"/>
  <c r="E27" i="23"/>
  <c r="B20" i="20"/>
  <c r="G17" i="20"/>
  <c r="B18" i="20"/>
  <c r="F23" i="5"/>
  <c r="B17" i="24"/>
  <c r="D24" i="5"/>
  <c r="D23" i="5" s="1"/>
  <c r="E35" i="18"/>
  <c r="E44" i="18" s="1"/>
  <c r="E45" i="18"/>
  <c r="E46" i="25"/>
  <c r="E49" i="25" s="1"/>
  <c r="C17" i="20"/>
  <c r="B17" i="20" s="1"/>
  <c r="B18" i="12"/>
  <c r="C26" i="5"/>
  <c r="B26" i="5" s="1"/>
  <c r="B24" i="5" l="1"/>
  <c r="C23" i="5"/>
  <c r="B23" i="5" s="1"/>
</calcChain>
</file>

<file path=xl/sharedStrings.xml><?xml version="1.0" encoding="utf-8"?>
<sst xmlns="http://schemas.openxmlformats.org/spreadsheetml/2006/main" count="1026" uniqueCount="528">
  <si>
    <t>ПрофессиональнЫЙ конкурс "Моя классная-самая классная" в рамках педагогического марафона классных руководителей</t>
  </si>
  <si>
    <t>Проведение профессионального конкурса "Моя прекрасная няня" помощников воспитателей МДОУ</t>
  </si>
  <si>
    <t>Проведение научно-практических конференций педагогов и учащихся (включая Августовскую конференцию)</t>
  </si>
  <si>
    <t>Профессиональный конкурс "Лучший урок с использованием информационных коммуникативных технологий"</t>
  </si>
  <si>
    <t xml:space="preserve">Межрайонные, зональные совещания, круглые столы по диссеминации инновационного опыта учителей, публикация материалов по обобщению и распространению педагогического опыта. </t>
  </si>
  <si>
    <t>Конкурс классных руководителей на лучшую организацию работы среди несовершеннолетних учащихся</t>
  </si>
  <si>
    <t>Рождественские образовательные чтения</t>
  </si>
  <si>
    <t>Районные родительские собрания</t>
  </si>
  <si>
    <t>Конкурс "Воспитатель года"</t>
  </si>
  <si>
    <t>Экскурсионные выезды школьников в музеи, по местам боевой славы  мемориальных комплексов г Москвы, Подмосковья и Воскресенского муниципального района</t>
  </si>
  <si>
    <t>Конкурс детского творчества "Золотой ключик"</t>
  </si>
  <si>
    <t>Зимняя малая олимпиада</t>
  </si>
  <si>
    <t>Слет соревнований "Школа безопасности"</t>
  </si>
  <si>
    <t>Областной (зональный) слет-соревнование "Школа безопасности"</t>
  </si>
  <si>
    <t>Общерайонный праздника по военно-прикладным видам искусства</t>
  </si>
  <si>
    <t>Муниципальные, районные, зональные, областные, всероссийские соревнования ЮИД</t>
  </si>
  <si>
    <t>Наименование</t>
  </si>
  <si>
    <t>Перечень объектов капитального и текущего ремонтов, финансируемых за счет средств бюджета Воскресенского муниципального района на укрепление материально-технической базы детских дошкольных учреждений на 2015 год</t>
  </si>
  <si>
    <t>Ответственный за выполнение мероприятия программы</t>
  </si>
  <si>
    <t>Объем финансирования мероприятия                 (тыс. руб.)</t>
  </si>
  <si>
    <t>Приложение 1.1</t>
  </si>
  <si>
    <t>к Подпрограмме 1</t>
  </si>
  <si>
    <t>к Подпрограмме 2</t>
  </si>
  <si>
    <t>Приложение 1.2</t>
  </si>
  <si>
    <t>Перечень оборудования, мебели и основных средств, приобретаемых за счет средств бюджета Воскресенского муниципального района на укрепление материально-технической базы детских дошкольных учреждений на 2015 год</t>
  </si>
  <si>
    <t>Капитальный ремонт в МОУ СОШ №2</t>
  </si>
  <si>
    <t>Капитальный ремонт в МОУ СОШ №3</t>
  </si>
  <si>
    <t>Капитальный ремонт в МОУ СОШ №4</t>
  </si>
  <si>
    <t>Капитальный ремонт в МОУ СОШ №5</t>
  </si>
  <si>
    <t>Капитальный ремонт в МОУ Лицей №6</t>
  </si>
  <si>
    <t>Капитальный ремонт в МОУ СОШ №7</t>
  </si>
  <si>
    <t>Капитальный ремонт в МОУ СОШ №9</t>
  </si>
  <si>
    <t>Капитальный ремонт в МОУ СОШ №11</t>
  </si>
  <si>
    <t>Капитальный ремонт в МОУ СОШ №13</t>
  </si>
  <si>
    <t>Капитальный ремонт в МОУ СОШ №14</t>
  </si>
  <si>
    <t>Капитальный ремонт в МОУ СОШ №17</t>
  </si>
  <si>
    <t>Капитальный ремонт в МОУ СОШ №18</t>
  </si>
  <si>
    <t>Капитальный ремонт в МОУ Лицей №23</t>
  </si>
  <si>
    <t>Капитальный ремонт в МОУ Гимназия №24</t>
  </si>
  <si>
    <t>Капитальный ремонт в МОУ СОШ №26</t>
  </si>
  <si>
    <t>Капитальный ремонт в МОУ Фаустовская СОШ</t>
  </si>
  <si>
    <t>Капитальный ремонт в МОУ СОШ №39</t>
  </si>
  <si>
    <t>Капитальный ремонт в МОУ Виноградовская СОШ</t>
  </si>
  <si>
    <t>Капитальный ремонт (ПИР) в МБОУ-лицей "Воскресенская кадетская школа"</t>
  </si>
  <si>
    <t>Текущий ремонт в МОУ Гимназия №1</t>
  </si>
  <si>
    <t>Текущий ремонт в МОУ СОШ №12</t>
  </si>
  <si>
    <t>Текущий ремонт в МОУ СОШ №20</t>
  </si>
  <si>
    <t>Текущий ремонт в МОУ СОШ №25</t>
  </si>
  <si>
    <t>Приобретение мебели и оборудования в МОУ СОШ №17</t>
  </si>
  <si>
    <t>Капитальный ремонт в МС(К)ОУ для обучающихся, воспитанников с ограниченными возможностями здоровья VIII вида "Хорловская специальная (коррекционная) общеобразовательная школа-интернат"</t>
  </si>
  <si>
    <t>Текущий ремонт в МОУ Вечерняя (сменная) общеобразовательная школа №8</t>
  </si>
  <si>
    <t>Текущий ремонт в МОУ Лицей №22</t>
  </si>
  <si>
    <t>Текущий ремонт в МОУ Косяковская СОШ</t>
  </si>
  <si>
    <t>Текущий ремонт в МБОУ-Лицей "Воскресенская кадетская школа"</t>
  </si>
  <si>
    <t>Текущий ремонт в МОУ Виноградовская СОШ</t>
  </si>
  <si>
    <t xml:space="preserve">Текущий ремонт в МОУ Губинская СОШ </t>
  </si>
  <si>
    <t>Текущий ремонт в МОУ Золотовская СОШ</t>
  </si>
  <si>
    <t>Текущий ремонт в МОУ Степанщинская СОШ</t>
  </si>
  <si>
    <t>Текущий ремонт в МОУ Цыбинская СОШ</t>
  </si>
  <si>
    <t>Текущий ремонт в МОУ Чемодуровская СОШ</t>
  </si>
  <si>
    <t>Текущий ремонт в МОУ Фединская СОШ</t>
  </si>
  <si>
    <t>МАОУ "СОШ "Гармония"</t>
  </si>
  <si>
    <t>Текущий ремонт в МОУ СОШ №99</t>
  </si>
  <si>
    <t>ИТОГО</t>
  </si>
  <si>
    <t>Капитальный ремонт в МДОУ Детский сад №8</t>
  </si>
  <si>
    <t>Капитальный ремонт в МДОУ Детский сад №11</t>
  </si>
  <si>
    <t>Капитальный ремонт в МДОУ Детский сад №12</t>
  </si>
  <si>
    <t>Капитальный ремонт в МДОУ Детский сад №15</t>
  </si>
  <si>
    <t>Капитальный ремонт в МДОУ Детский сад №19</t>
  </si>
  <si>
    <t>Капитальный ремонт в МДОУ Детский сад №23</t>
  </si>
  <si>
    <t>Капитальный ремонт в МДОУ Детский сад №24</t>
  </si>
  <si>
    <t>Капитальный ремонт в МДОУ Детский сад №25</t>
  </si>
  <si>
    <t>Капитальный ремонт в МДОУ Детский сад №5</t>
  </si>
  <si>
    <t>Капитальный ремонт в МДОУ Детский сад №27</t>
  </si>
  <si>
    <t>Капитальный ремонт в МДОУ Детский сад №39</t>
  </si>
  <si>
    <t>Приобретение интерактивных досок, мультимедиа проекторов и компьютеров в МОУ "Гиназия №1"</t>
  </si>
  <si>
    <t>Приобретение интерактивных досок, мультимедиа проекторов и компьютеров в МОУ "СОШ №2"</t>
  </si>
  <si>
    <t>Приобретение интерактивных досок, мультимедиа проекторов и компьютеров в МОУ "СОШ №3"</t>
  </si>
  <si>
    <t>Приобретение интерактивных досок, мультимедиа проекторов и компьютеров в МОУ "СОШ №4"</t>
  </si>
  <si>
    <t>Приобретение интерактивных досок, мультимедиа проекторов и компьютеров в МОУ "СОШ №5"</t>
  </si>
  <si>
    <t>Приобретение интерактивных досок, мультимедиа проекторов и компьютеров в МОУ "Лицей №6"</t>
  </si>
  <si>
    <t>Приобретение интерактивных досок, мультимедиа проекторов и компьютеров в МОУ "СОШ №7"</t>
  </si>
  <si>
    <t>Приобретение интерактивных досок, мультимедиа проекторов и компьютеров в МОУ "Вечерняя (сменная) общеобразовательная школа №8"</t>
  </si>
  <si>
    <t>Приобретение интерактивных досок, мультимедиа проекторов и компьютеров в МОУ "СОШ №9"</t>
  </si>
  <si>
    <t>Приобретение интерактивных досок, мультимедиа проекторов и компьютеров в МОУ "СОШ №11"</t>
  </si>
  <si>
    <t>Приобретение интерактивных досок, мультимедиа проекторов и компьютеров в МОУ "СОШ №12"</t>
  </si>
  <si>
    <t>Приобретение интерактивных досок, мультимедиа проекторов и компьютеров в МОУ "СОШ №13"</t>
  </si>
  <si>
    <t>Приобретение интерактивных досок, мультимедиа проекторов и компьютеров в МОУ "СОШ №14"</t>
  </si>
  <si>
    <t>Приобретение интерактивных досок, мультимедиа проекторов и компьютеров в МОУ "СОШ №17"</t>
  </si>
  <si>
    <t>Приобретение интерактивных досок, мультимедиа проекторов и компьютеров в МОУ "СОШ №18"</t>
  </si>
  <si>
    <t>Приобретение интерактивных досок, мультимедиа проекторов и компьютеров в МОУ "СОШ №20"</t>
  </si>
  <si>
    <t>Приобретение интерактивных досок, мультимедиа проекторов и компьютеров в МОУ "Лицей №22"</t>
  </si>
  <si>
    <t>Приобретение интерактивных досок, мультимедиа проекторов и компьютеров в МОУ "Лицей №23"</t>
  </si>
  <si>
    <t>Приобретение интерактивных досок, мультимедиа проекторов и компьютеров в МОУ "Гимназия №24"</t>
  </si>
  <si>
    <t>Приобретение интерактивных досок, мультимедиа проекторов и компьютеров в МОУ "СОШ №25"</t>
  </si>
  <si>
    <t>Приобретение интерактивных досок, мультимедиа проекторов и компьютеров в МОУ "СОШ №26"</t>
  </si>
  <si>
    <t>Приобретение интерактивных досок, мультимедиа проекторов и компьютеров в МОУ "Косяковская СОШ"</t>
  </si>
  <si>
    <t>Приобретение интерактивных досок, мультимедиа проекторов и компьютеров в МБОУ-лицей "Воскресенская кадетская школа"</t>
  </si>
  <si>
    <t>Приобретение интерактивных досок, мультимедиа проекторов и компьютеров в МОУ "Виноградовская СОШ"</t>
  </si>
  <si>
    <t>Приобретение интерактивных досок, мультимедиа проекторов и компьютеров в МОУ "Губинская СОШ"</t>
  </si>
  <si>
    <t>Приобретение интерактивных досок, мультимедиа проекторов и компьютеров в МОУ "Золотовская СОШ"</t>
  </si>
  <si>
    <t>Приобретение интерактивных досок, мультимедиа проекторов и компьютеров в МОУ "Степанщинская СОШ"</t>
  </si>
  <si>
    <t>Приобретение интерактивных досок, мультимедиа проекторов и компьютеров в МОУ "Ратчинская СОШ"</t>
  </si>
  <si>
    <t>Приобретение интерактивных досок, мультимедиа проекторов и компьютеров в МОУ "Фаустовская СОШ"</t>
  </si>
  <si>
    <t>Приобретение интерактивных досок, мультимедиа проекторов и компьютеров в МОУ "Цыбинская СОШ"</t>
  </si>
  <si>
    <t>Приобретение интерактивных досок, мультимедиа проекторов и компьютеров в МОУ "Чемодуровская СОШ"</t>
  </si>
  <si>
    <t>Приобретение интерактивных досок, мультимедиа проекторов и компьютеров в МОУ "СОШ №39"</t>
  </si>
  <si>
    <t>Приобретение интерактивных досок, мультимедиа проекторов и компьютеров в МОУ "Фединская СОШ"</t>
  </si>
  <si>
    <t>Приобретение интерактивных досок, мультимедиа проекторов и компьютеров в МОУ "СОШ №99"</t>
  </si>
  <si>
    <t>Приобретение интерактивных досок, мультимедиа проекторов и компьютеров в МАОУ "Гармония""</t>
  </si>
  <si>
    <t>Капитальный ремонт в МДОУ Детский сад №41</t>
  </si>
  <si>
    <t>Капитальный ремонт в МДОУ Детский сад №48</t>
  </si>
  <si>
    <t>Капитальный ремонт в МДОУ Детский сад №54</t>
  </si>
  <si>
    <t>Капитальный ремонт в МДОУ Детский сад №60</t>
  </si>
  <si>
    <t>Капитальный ремонт в МДОУ Детский сад №61</t>
  </si>
  <si>
    <t>Капитальный ремонт в МДОУ Детский сад №62</t>
  </si>
  <si>
    <t>Капитальный ремонт в МДОУ Детский сад №63</t>
  </si>
  <si>
    <t>Капитальный ремонт в МДОУ Детский сад №26</t>
  </si>
  <si>
    <t>Капитальный ремонт в МДОУ Детский сад №29</t>
  </si>
  <si>
    <t>Текущий ремонт в МДОУ Детский сад №3</t>
  </si>
  <si>
    <t>Текущий ремонт в МДОУ Детский сад №64</t>
  </si>
  <si>
    <t>Текущий ремонт в МДОУ Детский сад №5</t>
  </si>
  <si>
    <t>Текущий ремонт в МДОУ Детский сад №6</t>
  </si>
  <si>
    <t>Текущий ремонт в МДОУ Детский сад №8</t>
  </si>
  <si>
    <t>Текущий ремонт в МДОУ Детский сад №9</t>
  </si>
  <si>
    <t>Текущий ремонт в МДОУ Детский сад №10</t>
  </si>
  <si>
    <t>Текущий ремонт в МДОУ Детский сад №11</t>
  </si>
  <si>
    <t>Текущий ремонт в МДОУ Детский сад №12</t>
  </si>
  <si>
    <t>Текущий ремонт в МДОУ Детский сад №15</t>
  </si>
  <si>
    <t>Текущий ремонт в МДОУ Детский сад №18</t>
  </si>
  <si>
    <t>Текущий ремонт в МДОУ Детский сад №19</t>
  </si>
  <si>
    <t>Текущий ремонт в МДОУ Детский сад №23</t>
  </si>
  <si>
    <t>Текущий ремонт в МДОУ Детский сад №24</t>
  </si>
  <si>
    <t>Текущий ремонт в МДОУ Детский сад №25</t>
  </si>
  <si>
    <t>Текущий ремонт в МДОУ Детский сад №26</t>
  </si>
  <si>
    <t>Текущий ремонт в МДОУ Детский сад №27</t>
  </si>
  <si>
    <t>Текущий ремонт в МДОУ Детский сад №28</t>
  </si>
  <si>
    <t>Текущий ремонт в МДОУ Детский сад №29</t>
  </si>
  <si>
    <t>Текущий ремонт в МДОУ Детский сад №30</t>
  </si>
  <si>
    <t>Текущий ремонт в МДОУ Детский сад №31</t>
  </si>
  <si>
    <t>Текущий ремонт в МДОУ Детский сад №32</t>
  </si>
  <si>
    <t>Текущий ремонт в МДОУ Детский сад №33</t>
  </si>
  <si>
    <t>Текущий ремонт в МДОУ Детский сад №34</t>
  </si>
  <si>
    <t>Текущий ремонт в МДОУ Детский сад №36</t>
  </si>
  <si>
    <t>Текущий ремонт в МДОУ Детский сад №37</t>
  </si>
  <si>
    <t>Текущий ремонт в МДОУ Детский сад №38</t>
  </si>
  <si>
    <t>Текущий ремонт в МДОУ Детский сад №41</t>
  </si>
  <si>
    <t>Текущий ремонт в МДОУ Детский сад №42</t>
  </si>
  <si>
    <t>Текущий ремонт в МДОУ Детский сад №43</t>
  </si>
  <si>
    <t>Текущий ремонт в МАДОУ Детский сад №40</t>
  </si>
  <si>
    <t>Текущий ремонт в МДОУ Детский сад №45</t>
  </si>
  <si>
    <t>Текущий ремонт в МДОУ Детский сад №48</t>
  </si>
  <si>
    <t>Текущий ремонт в МДОУ Детский сад №50</t>
  </si>
  <si>
    <t>Текущий ремонт в МДОУ Детский сад №54</t>
  </si>
  <si>
    <t>Текущий ремонт в МДОУ Детский сад №57</t>
  </si>
  <si>
    <t>Текущий ремонт в МДОУ Детский сад №58</t>
  </si>
  <si>
    <t>Текущий ремонт в МДОУ Детский сад №60</t>
  </si>
  <si>
    <t>Текущий ремонт в МДОУ Детский сад №61</t>
  </si>
  <si>
    <t>Текущий ремонт в МДОУ Детский сад №62</t>
  </si>
  <si>
    <t>Текущий ремонт в МДОУ Детский сад №63</t>
  </si>
  <si>
    <t>Итого:</t>
  </si>
  <si>
    <t>Капитальный ремонт в МДОУ Детский сад №30</t>
  </si>
  <si>
    <t>Приобретение теневого навеса в МДОУ Детский сад №11</t>
  </si>
  <si>
    <t>Приобретение теневого навеса в МДОУ Детский сад №25</t>
  </si>
  <si>
    <t>Приобретение теневого навеса в МДОУ Детский сад №41</t>
  </si>
  <si>
    <t>Приобретение теневого навеса в МДОУ Детский сад №60</t>
  </si>
  <si>
    <t>Приобретение теневых навесов в МДОУ Детский сад №34</t>
  </si>
  <si>
    <t>Приобретение теневых навесов в МДОУ Детский сад №64</t>
  </si>
  <si>
    <t>Замена калитки в МДОУ Детский сад №5</t>
  </si>
  <si>
    <t>Замена калитки в МДОУ Детский сад №9</t>
  </si>
  <si>
    <t>Замена калитки в МДОУ Детский сад №26</t>
  </si>
  <si>
    <t>Замена калитки в МДОУ Детский сад №29</t>
  </si>
  <si>
    <t>Замена калитки в МДОУ Детский сад №42</t>
  </si>
  <si>
    <t>Замена калитки в МДОУ Детский сад №64</t>
  </si>
  <si>
    <t>Капитальный ремонт в МДОУ Детский сад №42</t>
  </si>
  <si>
    <t>Капитальный ремонт в МДОУ Детский сад №43</t>
  </si>
  <si>
    <t>Капитальный ремонт в МДОУ Детский сад №34</t>
  </si>
  <si>
    <t>Капитальный ремонт в МДОУ Детский сад №36</t>
  </si>
  <si>
    <t>Капитальный ремонт в МДОУ Детский сад №38</t>
  </si>
  <si>
    <t>Капитальный ремонт в МДОУ Детский сад №40</t>
  </si>
  <si>
    <t>Капитальный ремонт в МДОУ Детский сад №32</t>
  </si>
  <si>
    <t>Капитальный ремонт в МДОУ Детский сад №45</t>
  </si>
  <si>
    <t xml:space="preserve">2. Развитие инфраструктуры, кадрового потенциала, интеграции организаций дополнительного образования, культуры, физической культуры и спорта, обеспечивающих равную доступность и повышение охвата детей услугами дополнительного образования
</t>
  </si>
  <si>
    <t xml:space="preserve"> - удельный вес численности педагогических работников  дошкольных образовательных организаций,  прошедших повышение квалификации и (или) профессиональную переподготовку,  в общей численности педагогических работников дошкольных образовательных организаций составит  100 процентов;</t>
  </si>
  <si>
    <t xml:space="preserve"> - не менее 55 процентов общеобразовательных организаций будут включены в муниципальную инфраструктуру инновационной деятельности – количество компьютеров на 100 обучающихся в общеобразовательных организациях увеличится с 14,0 штук до 23,2 штук. </t>
  </si>
  <si>
    <t xml:space="preserve"> - доля муниципальных общеобразовательных организаций, подключенных к сети Интернет;</t>
  </si>
  <si>
    <t xml:space="preserve"> - доля детей,привлекаемых к участию в творческих мероприятиях, в общей численности детей в сфере образования увеличится с  7 до 8,5 процентов;
</t>
  </si>
  <si>
    <t xml:space="preserve"> - доля детей,привлекаемых к участию в творческих мероприятиях, в общей численности детей в сфере  культуры и спорта увеличится с  3,3 до 8,5 процентов;
</t>
  </si>
  <si>
    <t xml:space="preserve"> - доля победителей и призеров творческих олимпиад, конкурсов и фестивалей межрегионального, федерального и международного уровня увеличится с                   0,9 процентов до 1,3 процентов; </t>
  </si>
  <si>
    <t xml:space="preserve"> - повышение уровня информированности населения Воскресенского муниципального района о реализации мероприятий по развитию сферы образования в Воскреесенском муниципальном районе в рамках Программы с 10 процентов до 20 процентов.</t>
  </si>
  <si>
    <t>к муниципальной программе "Развитие системы образования и воспитания в Воскресенском муниципальном районе                                  на 2015-2019 годы"</t>
  </si>
  <si>
    <t xml:space="preserve">                                       "Дополнительное образование и воспитание"</t>
  </si>
  <si>
    <t>к  Подпрогамме 3</t>
  </si>
  <si>
    <t>Раздел 1. Формирование системы непрерывного вариативного дополнительного образования детей, направленной на развитие человеческого потенциала региона</t>
  </si>
  <si>
    <t>Управление культуры</t>
  </si>
  <si>
    <t>Итого по Подпрограмме 3, в том числе:</t>
  </si>
  <si>
    <t>ПОДПРОГРАММА 4</t>
  </si>
  <si>
    <t>"Создание условий для реализации муниципальной программы"</t>
  </si>
  <si>
    <t>1. Повышение качества и эффективности муниципальных услуг в системе образования Воскресенского муниципального района Московской области</t>
  </si>
  <si>
    <t>Обеспечение эффективного управления функционированием и развитием системы образования Воскресенского муниципального района Московской области</t>
  </si>
  <si>
    <t>к  Подпрогамме 4</t>
  </si>
  <si>
    <t>ПЕРЕЧЕНЬ МЕРОПРИЯТИЙ ПОДПРОГРАММЫ 4</t>
  </si>
  <si>
    <t xml:space="preserve">                                       "Создание условий для реализации муниципальной программы"</t>
  </si>
  <si>
    <t>Финансовое обеспечение деятельности МКУ Воскресенского муниципального района "Централизованная бухгалтерия отрасли "Образование"</t>
  </si>
  <si>
    <t>МКУ "ЦБ отрасли "Образование"</t>
  </si>
  <si>
    <t>Итого по Подпрограмме 4, в том числе:</t>
  </si>
  <si>
    <t>"Развитие системы образования и воспитания в Воскресенском муниципальном районе на 2015-2019 годы"</t>
  </si>
  <si>
    <t>Муниципальная программа "Развитие системы образования и воспитания в Воскресенском муниципальном районе на 2015-2019 годы" (далее - Программа)</t>
  </si>
  <si>
    <t xml:space="preserve">1. Обеспечение доступности образовательных услуг через развитие сети образовательных организаций и внедрение современных организационно-экономических моделей предоставления образовательных услуг, развитие кадрового потенциала системы образования </t>
  </si>
  <si>
    <t>2. Ообновление содержания и технологий образования, состава и компетенции педагогических кадров для обеспечения высокого качества образования в соответствии с федеральными государственными образовательными стандартами</t>
  </si>
  <si>
    <t>3. Создание условий для безопасной жизнедеятельности, формирования здорового образа жизни, социальной адаптации и самореализации детей</t>
  </si>
  <si>
    <t>4. Развитие материально-технической базы в муниципальных образовательных организациях Воскресенского муниципального района</t>
  </si>
  <si>
    <t xml:space="preserve"> - уровень средней заработной платы педагогических работников дошкольных образовательных организаций достигнет 100 процентов от средней заработной платы в сфере общего образования в Московской области;</t>
  </si>
  <si>
    <t xml:space="preserve"> - охват детей и подростков в возрасте от 5 до 18 лет дополнительными образовательными программами составит не менее 82,8 процентов;</t>
  </si>
  <si>
    <t xml:space="preserve"> - не менее 90 процентов обучающихся общеобразовательных организаций Воскресенского муниципального района Московской области будут иметь возможность обучаться в соответствии с основными современными требованиями к условиям образования;</t>
  </si>
  <si>
    <t>Приложение  1</t>
  </si>
  <si>
    <t>Мероприятия по реализации Программы</t>
  </si>
  <si>
    <t>№ п/п</t>
  </si>
  <si>
    <t>Источники финансирования</t>
  </si>
  <si>
    <t>1.1.</t>
  </si>
  <si>
    <t>2.1.</t>
  </si>
  <si>
    <t>Итого по разделу 1, в том числе:</t>
  </si>
  <si>
    <t>Итого по разделу 2, в том числе:</t>
  </si>
  <si>
    <t>2015 г.</t>
  </si>
  <si>
    <t>МУНИЦИПАЛЬНАЯ ПРОГРАММА</t>
  </si>
  <si>
    <t>П А С П О Р Т</t>
  </si>
  <si>
    <t>Наименование муниципальной программы</t>
  </si>
  <si>
    <t>Задачи муниципальной Программы</t>
  </si>
  <si>
    <t>Муниципальный заказчик муниципальной программы</t>
  </si>
  <si>
    <t>Координатор муниципальной программы</t>
  </si>
  <si>
    <t>Сроки реализации муниципальной программы</t>
  </si>
  <si>
    <t>Внебюджетные источники:</t>
  </si>
  <si>
    <t>Планируемые результаты реализации муниципальной программы</t>
  </si>
  <si>
    <t xml:space="preserve">  2015 год</t>
  </si>
  <si>
    <t>2.2.</t>
  </si>
  <si>
    <t>Общий объем средств, в т.ч.:</t>
  </si>
  <si>
    <t>ВСЕГО (тыс.руб)</t>
  </si>
  <si>
    <t>2015 - 2019 годы</t>
  </si>
  <si>
    <t xml:space="preserve">  2016 год</t>
  </si>
  <si>
    <t xml:space="preserve">  2017 год</t>
  </si>
  <si>
    <t xml:space="preserve">  2018 год</t>
  </si>
  <si>
    <t xml:space="preserve">  2019 год</t>
  </si>
  <si>
    <t>2016 г.</t>
  </si>
  <si>
    <t>2017 г.</t>
  </si>
  <si>
    <t>2018 г.</t>
  </si>
  <si>
    <t>2019 г.</t>
  </si>
  <si>
    <t>Перечень подпрограмм</t>
  </si>
  <si>
    <t>Источники финансового обеспечения муниципальной программы</t>
  </si>
  <si>
    <t>Средства бюджета Воскресенского муниципального района</t>
  </si>
  <si>
    <t>Средства федерального бюджета</t>
  </si>
  <si>
    <t>Средства бюджета Московской области</t>
  </si>
  <si>
    <t xml:space="preserve">Средства бюджета Воскресенского муниципального района: </t>
  </si>
  <si>
    <t>Средства бюджета Московской области:</t>
  </si>
  <si>
    <t>Задачи подпрограммы</t>
  </si>
  <si>
    <t>Муниципальный заказчик подпрограммы</t>
  </si>
  <si>
    <t>Сроки реализации подпрограммы</t>
  </si>
  <si>
    <t>Источники финансового обеспечения подпрограммы</t>
  </si>
  <si>
    <t>Планируемые результаты реализации подпрограммы</t>
  </si>
  <si>
    <t>Наименование подпрограммы</t>
  </si>
  <si>
    <t>Расходы (тыс. руб.)</t>
  </si>
  <si>
    <t>Код бюджетной классификации (КБК)*</t>
  </si>
  <si>
    <t>Объем финансирования мероприятия всего (тыс. руб.)</t>
  </si>
  <si>
    <t>Объемы финансирования по годам реализации (тыс. руб.)</t>
  </si>
  <si>
    <t>Исполнитель</t>
  </si>
  <si>
    <t xml:space="preserve">Средства бюджета Воскресенского муниципального района </t>
  </si>
  <si>
    <t>Создание условий для получения качественного образования и успешной социализации детей и подростков</t>
  </si>
  <si>
    <t>Севостьянова О.В. заместитель руководителя Администрации Воскресенского муниципального района Московской области</t>
  </si>
  <si>
    <t>Подпрограмма 1 "Развитие дошкольного образования"</t>
  </si>
  <si>
    <t>Подпрограмма 2 "Развитие общего образования"</t>
  </si>
  <si>
    <t>Подпрограмма 3 "Дополнительное образование и воспитание детей"</t>
  </si>
  <si>
    <t>Подпрограмма 4 "Создание условий для реализации муниципальной программы"</t>
  </si>
  <si>
    <t>ПОДПРОГРАММА 1</t>
  </si>
  <si>
    <t>"Развитие дошкольного образования"</t>
  </si>
  <si>
    <t>Обеспечение доступности и высокого качества услуг дошкольного образования</t>
  </si>
  <si>
    <t>1. Развитие дошкольного образования (ликвидация очередности в дошкольные образовательные организации и развитие инфраструктуры дошкольного образования)</t>
  </si>
  <si>
    <t>Средства федерального бюджета:</t>
  </si>
  <si>
    <t>к  Подпрогамме 1</t>
  </si>
  <si>
    <t xml:space="preserve">                                       "Развитие дошкольного образования"</t>
  </si>
  <si>
    <t>Раздел 1. Развитие дошкольного образования (ликвидация очередности в дошкольные образовательные организации и развитие инфраструктуры дошкольного образования)</t>
  </si>
  <si>
    <t>Управление образования</t>
  </si>
  <si>
    <t xml:space="preserve">Раздел 2. Развитие сети дошкольных образовательных организаций и внедрение новых финансово-экономических механизмов, обеспечивающих равный доступ населения к услугам дошкольного образования
</t>
  </si>
  <si>
    <t xml:space="preserve">Выплата компенсации родительской платы 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 
</t>
  </si>
  <si>
    <t>2.3.</t>
  </si>
  <si>
    <t xml:space="preserve">Раздел 1.  Повышение качества и эффективности муниципальных услуг в системе образования Воскресенского муниципального района Московской области </t>
  </si>
  <si>
    <t xml:space="preserve"> - 100 процентов образовательных организаций будут обеспечивать доступность потребителям информации о своей деятельности на официальных сайтах;</t>
  </si>
  <si>
    <t xml:space="preserve"> - в 100 процентах образовательных организаций будут действовать коллегиальные органы управления с участием общественности, наделенные полномочиями по принятию решений по стратегическим вопросам образовательной и финансово-хозяйственной деятельности;</t>
  </si>
  <si>
    <t xml:space="preserve"> - отношение численности детей в возрасте от 3 до 7 лет, получающих дошкольное образование в текущем году, к сумме численности детей в возрасте от 3 до 7 лет, получающих дошкольное образование в текущем году, и численности детей в возрасте от 3 до 7 лет, находящихся в очереди на получение в текущем году дошкольного образования (на конец года) составит 100 процентов;</t>
  </si>
  <si>
    <t xml:space="preserve"> - отношение среднемесячной заработной платы педагогических работников муниципальных образовательных организаций дошкольного образования к среднемесячной заработной плате в общеобразовательных организациях в Московской области составит 100 процентов;</t>
  </si>
  <si>
    <t xml:space="preserve"> - уровень средней заработной платы педагогических работников общеобразовательных организаций достигнет    100 процентов от средней заработной платы по экономике в Московской области;</t>
  </si>
  <si>
    <t>Раздел 1. Реализиция механизмов, обеспечивающих равный доступ к качественному общему образованию</t>
  </si>
  <si>
    <t>Объем финансирования мероприятия всего                     (тыс. руб.)</t>
  </si>
  <si>
    <t>1.3.</t>
  </si>
  <si>
    <t>1.3.1.</t>
  </si>
  <si>
    <t>1.3.2.</t>
  </si>
  <si>
    <t>1.3.3.</t>
  </si>
  <si>
    <t>1.3.4.</t>
  </si>
  <si>
    <t>1.4.</t>
  </si>
  <si>
    <t>1.5.</t>
  </si>
  <si>
    <t>1.6.</t>
  </si>
  <si>
    <t>1.7.</t>
  </si>
  <si>
    <t>1.8.</t>
  </si>
  <si>
    <t>1.9.</t>
  </si>
  <si>
    <t>Объем финансирования мероприятия всего                    (тыс. руб.)</t>
  </si>
  <si>
    <t>Комитет по физической культуре и спорту</t>
  </si>
  <si>
    <t xml:space="preserve">Раздел 2. Развитие инфраструктуры, кадрового потенциала, интеграции организаций дополнительного образования, культуры, физической культуры и спорта, обеспечивающих равную доступность и повышение охвата детей услугами дополнительного образования
</t>
  </si>
  <si>
    <t>Обеспечение деятельности научно-методических и логопедических центров</t>
  </si>
  <si>
    <t>Объем финансирования мероприятия всего                      (тыс. руб.)</t>
  </si>
  <si>
    <t>Объемы финансирования по годам реализации                     (тыс. руб.)</t>
  </si>
  <si>
    <t xml:space="preserve">            "Развитие общего образования"</t>
  </si>
  <si>
    <t>Проведение мероприятий в сфере образования                                (праздники, конкурсы, олимпиады)</t>
  </si>
  <si>
    <t>2.4.</t>
  </si>
  <si>
    <t>2.5.</t>
  </si>
  <si>
    <t>3.1.</t>
  </si>
  <si>
    <t>Итого по разделу 3, в том числе:</t>
  </si>
  <si>
    <t>Закупка оборудования для дошкольных образовательных организаций  – победителей областного конкурса на присвоение статуса Региональной инновационной площадки Московской области</t>
  </si>
  <si>
    <t>Итого по Подпрограмме 1, в том числе:</t>
  </si>
  <si>
    <t>ПОДПРОГРАММА 2</t>
  </si>
  <si>
    <t>"Развитие общего образования"</t>
  </si>
  <si>
    <t>Обеспечение доступности и высокого качества услуг общего образования в соответствии с потребностями граждан и требованиями инновационного развития экономики Воскресенского муниципального района, независимо от их места жительства, социального и материального положения семей и состояния здоровья обучающихся</t>
  </si>
  <si>
    <t xml:space="preserve"> - доля обучающихся по федеральным государственным образовательным стандартам в общей численности обучающихся по программам общего образования увеличится с 41,0 процента до 75,0 процентов;</t>
  </si>
  <si>
    <t xml:space="preserve"> - доля общеобразовательных организаций, перешедших на электронный документооборот (электронные системы управления), в общей численности общеобразовательных организаций увеличится с 94,6 процентов до 100,0 процентов;</t>
  </si>
  <si>
    <t xml:space="preserve"> - доля детей, занимающихся во вторую смену в муниципальных образовательных учреждениях, в общей численности детей, обучающихся в муниципальных общеобразовательных учреждениях, снизится с 3,7 процентов до 0,0 процентов; </t>
  </si>
  <si>
    <t xml:space="preserve"> - отношение средней заработной платы педагогических работников общеобразовательных организаций составит 100,0 процентов к средней заработной плате по экономике Московской области.</t>
  </si>
  <si>
    <t xml:space="preserve"> - доля детей и молодежи в возрасте от 5 до 18 лет, обучающихся по дополнительным образовательным программам, в общей численности детей этого возраста составит 82,8 процента;</t>
  </si>
  <si>
    <t xml:space="preserve"> - доля детей, охваченных образовательными программами дополнительного образования детей, в общей численности детей и молодежи в возрасте от 5 до 18 лет, занятых в организациях дополнительного образования детей составит 49,7 процентов;</t>
  </si>
  <si>
    <t xml:space="preserve"> - доля организаций, дополнительного образования, внедривших эффективный контракт с руководителем составит 100 процентов;</t>
  </si>
  <si>
    <t xml:space="preserve"> - отношение среднемесячной заработной платы педагогов муниципальных организаций дополнительного образования  к среднемесячной заработной плате учителя в Московской области увеличится от 80,0 процентов до 100,0 процентов.</t>
  </si>
  <si>
    <t>к  Подпрогамме 2</t>
  </si>
  <si>
    <t>ПЕРЕЧЕНЬ МЕРОПРИЯТИЙ ПОДПРОГРАММЫ 2</t>
  </si>
  <si>
    <t>1.2.</t>
  </si>
  <si>
    <t>Приобретение учебников и учебных пособий, средств обучения, игр, игрушек</t>
  </si>
  <si>
    <t>Итого по Подпрограмме 2, в том числе:</t>
  </si>
  <si>
    <t>ПОДПРОГРАММА 3</t>
  </si>
  <si>
    <t>"Дополнительное образование и воспитание"</t>
  </si>
  <si>
    <t>1. Формирование системы непрерывного вариативного дополнительного образования детей, направленной на развитие человеческого потенциала региона</t>
  </si>
  <si>
    <t>2. Развитие сети дошкольных образовательных организаций и внедрение новых финансово-экономических механизмов, обеспечивающих  равный доступ населения к услугам дошкольного образования</t>
  </si>
  <si>
    <t xml:space="preserve"> - обеспечение качества, доступности и эффективности дополнительного образования, системы воспитания, профилактики асоциальных явлений и психолого-социального сопровождения детей в соответствии с меняющимися запросами населения и перспективными задачами развития Воскресенского муниципального района ;
 - достижение качественных результатов социализации, самоопределения и развития потенциала личности;
 - совершенствование системы образования в сфере культуры и искусства Воскресенского муниципального района, направленной на удовлетворение потребностей личности в интеллектуальном, культурном и нравственном развитии
</t>
  </si>
  <si>
    <t xml:space="preserve"> - 100 процентов детей в возрасте от 3 до 7 лет, нуждающихся в услуге дошкольного образования, получат возможность устройства в дошкольные организации;</t>
  </si>
  <si>
    <t>"Развитие дошкольного образования" (далее - Подпрограмма 1)</t>
  </si>
  <si>
    <t>П А С П О Р Т   ПОДПРОГРАММЫ 1</t>
  </si>
  <si>
    <t xml:space="preserve">                ПЕРЕЧЕНЬ МЕРОПРИЯТИЙ ПОДПРОГРАММЫ 1</t>
  </si>
  <si>
    <t>Раздел 3. Внедрение информационно-коммуникационных технологий в систему дошкольного образования</t>
  </si>
  <si>
    <t>П А С П О Р Т  ПОДПРОГРАММЫ 2</t>
  </si>
  <si>
    <t>"Развитие общего образования" (далее - Подпрограмма 2)</t>
  </si>
  <si>
    <t>1.10.</t>
  </si>
  <si>
    <t>1.11.</t>
  </si>
  <si>
    <t>Раздел 2. Внедрение информационно-коммуникационных технологий в систему общего и среднего образования</t>
  </si>
  <si>
    <t>П А С П О Р Т  ПОДПРОГРАММЫ 3</t>
  </si>
  <si>
    <t>"Дополнительное образование и воспитание" (далее - Подпрограмма 3)</t>
  </si>
  <si>
    <t xml:space="preserve">                    ПЕРЕЧЕНЬ МЕРОПРИЯТИЙ ПОДПРОГРАММЫ 3</t>
  </si>
  <si>
    <t>П А С П О Р Т  ПОДПРОГРАММЫ 4</t>
  </si>
  <si>
    <t>3. Внедрение информационно-коммуникационных технологий в систему   дошкольного образования</t>
  </si>
  <si>
    <t>1.Реализиция механизмов, обеспечивающих равный доступ к качественному общему образованию</t>
  </si>
  <si>
    <t>2. Внедрение информационно-коммуникационных технологий в систему общего и среднего образования</t>
  </si>
  <si>
    <t xml:space="preserve"> - доля муниципальных организаций дошкольного образования и муниципальных общеобразовательных организаций, подключенных к сети Интернет составит 100 процентов.</t>
  </si>
  <si>
    <t xml:space="preserve"> - доля муниципальных организаций дошкольного образования, подключенных к сети Интернет составит 100 процентов.</t>
  </si>
  <si>
    <t>1.12.</t>
  </si>
  <si>
    <t>Цель муниципальной программы</t>
  </si>
  <si>
    <t>Цель подпрограммы</t>
  </si>
  <si>
    <t>МУ «Управление образования администрации Воскресенского муниципального района Московской области», МУ "Управление культуры администрации Воскресенского муниципального района Московской области», МУ "Комитет по физической культуре, спорту и туризму администрации Воскресенского муниципального района Московской области»</t>
  </si>
  <si>
    <t>Задача подпрограммы</t>
  </si>
  <si>
    <t>МУ «Управление образования администрации Воскресенского муниципального района Московской области»</t>
  </si>
  <si>
    <t>МУ «Управление образования администрации Воскресенского муниципального района Московской области»                                          (далее – Управление образования)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</si>
  <si>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</t>
  </si>
  <si>
    <t xml:space="preserve">Приложение 1                                                         к  постановлению администрации Воскресенского муниципального района Московской области                                 от _______________    №  _____  </t>
  </si>
  <si>
    <t xml:space="preserve">Приложение 2                                                          к  постановлению администрации Воскресенского муниципального района Московской области                                                от _____________    № _______  </t>
  </si>
  <si>
    <t xml:space="preserve">Приложение 3                                                          к  постановлению администрации Воскресенского муниципального района Московской области                                                от _____________    № _______  </t>
  </si>
  <si>
    <t>Оказание услуг по присмотру и уходу за детьми в муниципальных дошкольных образовательных учреждениях для установленной льготной категории граждан</t>
  </si>
  <si>
    <t>Укрепление материально-технической базы детских дошкольных учреждений</t>
  </si>
  <si>
    <t>Объемы финансирования по годам реализации                                      (тыс. руб.)</t>
  </si>
  <si>
    <t>Реализация мер социальной поддержки и социального обеспечения детей-сирот и детей, оставшихся без попечения родителей, а также лиц из их числа в муниципальных и частных организациях в Московской области для детей-сирот и детей, оставшихся без попечения родителей</t>
  </si>
  <si>
    <t xml:space="preserve">  Выплата вознаграждения за выполнение функций классного руководителя педагогическим работникам муниципальных образовательных организаций в Московской области</t>
  </si>
  <si>
    <t xml:space="preserve">Оплата труда педагогических работников,включая расходы на выплату ежемесячной компенсации педагогических работников в целях содействия их обеспечению книгоиздательской продукцией и периодическими изданиями </t>
  </si>
  <si>
    <t>Оплата труда работников административно-управленческого, учебно-вспомогательного и обслуживающего персонала</t>
  </si>
  <si>
    <t xml:space="preserve">Оплата услуг по неограниченному широкополосному круглосуточному доступу к информационно-телекоммуникационной сети "интернет" 
</t>
  </si>
  <si>
    <t>Обеспечение деятельности школ-интернатов</t>
  </si>
  <si>
    <t>Частичная компенсация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области, прошедших государственную аккредитацию</t>
  </si>
  <si>
    <t>Оплата расходов, связанных с компенсацией проезда к месту учебы и обратно отдельным категориям обучающихся по очной форме обучения  муниципальных общеобразовательных организаций в Московской области</t>
  </si>
  <si>
    <t>Обеспечение подвоза учащихся к месту обучения в муниципальные общеобразовательные организации в Московской области, расположенные в сельской местности</t>
  </si>
  <si>
    <t>Финансирование транспортного обеспечения между населенными пунктами для перевозки обучающихся детей в общеобразовательные учреждения</t>
  </si>
  <si>
    <t>Закупка оборудования для общеобразовательных организаций муниципальных образований Московской области – победителей областного конкурса на присвоение статуса Региональной инновационной площадки Московской области</t>
  </si>
  <si>
    <t>Закупка учебного оборудования и мебели для муниципальных общеобразовательных организаций – победителей областного конкурса муниципальных общеобразовательных организаций, разрабатывающих и внедряющих инновационные образовательные  проекты</t>
  </si>
  <si>
    <t>1.13.</t>
  </si>
  <si>
    <t xml:space="preserve">Выплата грантов Губернатора Московской области лучшим общеобразовательным организациям в Московской области </t>
  </si>
  <si>
    <t>1.14.</t>
  </si>
  <si>
    <t>МБОУ "Воскресенская кадетская школа"</t>
  </si>
  <si>
    <t>МОУ ДПОС "Воскресенский научно-методический центр"</t>
  </si>
  <si>
    <t>МОУ "Центр Дик"</t>
  </si>
  <si>
    <t>МОУ ДОД "Центр внешкольной работы"</t>
  </si>
  <si>
    <t>Торжественная церемония награждения учащихся образовательных учреждений ценными стипендиями главы (администрации) Воскресенского муниципального района</t>
  </si>
  <si>
    <t>Всероссийская спартакиада "Призывник России"</t>
  </si>
  <si>
    <t>Слет кадетов в рамках военно-патриотического слета команд кадетских классов общеобразовательных учреждений Российской Федерации</t>
  </si>
  <si>
    <t>Участие кадетов Воскресенского муниципального района в мероприятиях Малой Нобелевской Академии</t>
  </si>
  <si>
    <t>Региональный этап Всероссийской межвузовской конференции молодых исследователей (старшеклассников и студентов) "Образование. Наука. Профессия"</t>
  </si>
  <si>
    <t>Праздник выпускников. Участие в Губернаторском празднике выпускников</t>
  </si>
  <si>
    <t>Профессиональный праздник "День учителя"</t>
  </si>
  <si>
    <t>Районные предметные олимпиады</t>
  </si>
  <si>
    <t>Научно-практические конференции учащихся образовательных учреждений</t>
  </si>
  <si>
    <t>Капитальный ремонт в МДОУ Детский сад №18</t>
  </si>
  <si>
    <t>Приобретение мебели и оборудования в МОУ "Лицей №6"</t>
  </si>
  <si>
    <t>Приобретение  мебели и оборудования в МОУ "Лицей №23"</t>
  </si>
  <si>
    <t>Приобретение  мебели и оборудования  в МОУ "Гимназия №24"</t>
  </si>
  <si>
    <t>к Подпрограмме 3</t>
  </si>
  <si>
    <t>Капитальный ремонт по замене оконных блоков в                              МОУДОД ДШИ №5</t>
  </si>
  <si>
    <t>Капитальный ремонт помещений в МОУДОД ДШИ "Лира"</t>
  </si>
  <si>
    <t>Текущий ремонт в МОУ ДОД "ДЮСШ по борьбе самбо и дзюдо"</t>
  </si>
  <si>
    <t>Текущий ремонт в МОУ ДОД "СДЮСШОР по фехтованию"</t>
  </si>
  <si>
    <t>Текущий ремонт в МОУ ДОД "СДЮСШОР "Академия спорта"</t>
  </si>
  <si>
    <t>Установка пожарной сигнализации в                                                    МОУ ДОД "СДЮСШОР по фехтованию"</t>
  </si>
  <si>
    <t>Приложение 1.3</t>
  </si>
  <si>
    <t xml:space="preserve"> Приобретение основных средств, спортивного оборудования и инвентаря для МОУ ДОД "ДЮСШ по борьбе самбо и дзюдо"</t>
  </si>
  <si>
    <t xml:space="preserve"> Приобретение основных средств, спортивного оборудования и инвентаря для МОУ ДОД "СДЮСШОР по фехтованию"</t>
  </si>
  <si>
    <t>Текущий ремонт в МОУ ДОД "СДЮСШОР"</t>
  </si>
  <si>
    <t>Благоустройство территории в МОУ ДОД "СДЮСШОР"</t>
  </si>
  <si>
    <t xml:space="preserve"> Приобретение основных средств, спортивного оборудования и инвентаря для МОУ ДОД "СДЮСШОР"</t>
  </si>
  <si>
    <t xml:space="preserve"> Приобретение основных средств, спортивного оборудования и инвентаря для МОУ ДОД "СДЮСШОР "Академия спорта"</t>
  </si>
  <si>
    <t>Перечень объектов капитального и текущего ремонтов, проведения работ по установке пожарной сигнализации и благоустройства территории, финансируемых за счет средств бюджета Воскресенского муниципального района на укрепление материально-технической базы учреждений дополнительного образования детей путем проведения ремонтов в учреждениях, подведомственных МУ "Комитет по физической культуре, спорту, туризму и работе с молодёжью администрации Воскресенского муниципального района Московской области" на 2015 год</t>
  </si>
  <si>
    <t>Укрепление материально-технической базы учреждений дополнительного образования детей путем проведения ремонтов в учреждениях, подведомственных МУ "Комитет по физической культуре, спорту, туризму и работе с молодёжью администрации Воскресенского муниципального района Московской области"</t>
  </si>
  <si>
    <t>Приобретение основных средств, спортивного оборудования и инвентаря для нужд  учреждений дополнительного образования, подведомственных МУ "Комитет по физической культуре, спорту, туризму и работе с молодёжью администрации Воскресенского муниципального района Московской области"</t>
  </si>
  <si>
    <t>Укрепление материально-технической базы учреждений дополнительного образования детей путем проведения ремонтов в учреждениях, подведомственных МУ "Управление культуры администрации Воскресенского муниципального района Московской области"</t>
  </si>
  <si>
    <t>Перечень объектов капитального и текущего ремонтов, финансируемых за счет средств бюджета Воскресенского муниципального района на укрепление материально-технической базы учреждений дополнительного образования детей путем проведения ремонтов в учреждениях, подведомственных МУ "Управление культуры администрации Воскресенского муниципального района Московской области" на 2015 год</t>
  </si>
  <si>
    <t>Обеспечение государственных гарантий реализации прав граждан  на получение общедоступного и бесплатного дошкольного образования</t>
  </si>
  <si>
    <t>Обеспечение муниципального задания на оказание муниципальных услуг (выполнение работ)</t>
  </si>
  <si>
    <t>Обеспечение детских дошкольных учреждений,  находящихся в ведении муниципальных образований Московской области, доступом в сеть Интернет</t>
  </si>
  <si>
    <t xml:space="preserve"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</t>
  </si>
  <si>
    <t>Укрепление материально-технической базы общеобразовательных организаций</t>
  </si>
  <si>
    <t>Обеспечение общеобразовательных организаций, находящихся в ведении муниципальных образований Московской области, доступом в сеть Интернет</t>
  </si>
  <si>
    <t>Обеспечение деятельности учреждений дополнительного образования детей, подведомственных МУ "Управление образования администрации Воскресенского муниципального района Московской области"</t>
  </si>
  <si>
    <t>Обеспечение деятельности учреждений дополнительного образования детей, подведомственных МУ "Управление культуры администрации Воскресенского муниципального района Московской области"</t>
  </si>
  <si>
    <t>Обеспечение деятельности учреждений дополнительного образования детей, подведомственных МУ "Комитет по физической культуре, спорту, туризму и работе с молодёжью администрации Воскресенского муниципального района Московской области"</t>
  </si>
  <si>
    <t>Перечень объектов капитального и текущего ремонтов, финансируемых за счет средств бюджета Воскресенского муниципального района на укрепление материально-технической базы общеобразовательных организаций на 2015 год</t>
  </si>
  <si>
    <t>Перечень оборудования, мебели и основных средств, приобретаемых за счет средств бюджета Воскресенского муниципального района на укрепление материально-технической базы общеобразовательных организаций   на 2015 год</t>
  </si>
  <si>
    <t>Приложение № 1</t>
  </si>
  <si>
    <t xml:space="preserve">Приложение 4                                                           к  постановлению администрации Воскресенского муниципального района Московской области                                                от _____________    № _______ </t>
  </si>
  <si>
    <t xml:space="preserve">Приложение 5                                                           к  постановлению администрации Воскресенского муниципального района Московской области                                                от _____________    № _______ </t>
  </si>
  <si>
    <t xml:space="preserve">Приложение 6                                                                     к  постановлению администрации Воскресенского муниципального района Московской области                                                от _____________    № _______  </t>
  </si>
  <si>
    <t>Приложение № 2</t>
  </si>
  <si>
    <t xml:space="preserve">Приложение 8                                                           к  постановлению администрации Воскресенского муниципального района Московской области                                                от _____________    № _______ </t>
  </si>
  <si>
    <t xml:space="preserve">Приложение 9                                                           к  постановлению администрации Воскресенского муниципального района Московской области                                                от _____________    № _______ </t>
  </si>
  <si>
    <t xml:space="preserve">Приложение 10                                                          к  постановлению администрации Воскресенского муниципального района Московской области                                                от _____________    № _______  </t>
  </si>
  <si>
    <t>Приложение № 3</t>
  </si>
  <si>
    <t xml:space="preserve">Приложение 11                                                          к  постановлению администрации Воскресенского муниципального района Московской области                                                от _____________    № _______  </t>
  </si>
  <si>
    <t xml:space="preserve">Приложение 12                                                           к  постановлению администрации Воскресенского муниципального района Московской области                                                от _____________    № _______ </t>
  </si>
  <si>
    <t xml:space="preserve">Приложение 13                                                           к  постановлению администрации Воскресенского муниципального района Московской области                                                от _____________    № _______ </t>
  </si>
  <si>
    <t xml:space="preserve">Приложение 14                                                           к  постановлению администрации Воскресенского муниципального района Московской области                                                от _____________    № _______ </t>
  </si>
  <si>
    <t>Приложение № 4</t>
  </si>
  <si>
    <t xml:space="preserve">Приложение 16                                                          к  постановлению администрации Воскресенского муниципального района Московской области                                                от _____________    № _______  </t>
  </si>
  <si>
    <t>Перечень основных средств, спортивного оборудования и инвентаря приобретаемых для нужд учреждений дополнительного образования, подведомственных МУ "Комитет по физической культуре, спорту, туризму и работе с молодёжью администрации Воскресенского муниципального района Московской области" за счет средств бюджета Воскресенского муниципального района на 2015 год</t>
  </si>
  <si>
    <t xml:space="preserve">ПИР и строительство здания дошкольного образовательного учреждения мощностью 140 мест в п.Белоозерский, ул.Юбилейная </t>
  </si>
  <si>
    <t>Укрепление материально-технической базы "Централизованных бухгалтерий, научно-методических и логопедических центров"</t>
  </si>
  <si>
    <t>1.5.1.</t>
  </si>
  <si>
    <t>1.5.2.</t>
  </si>
  <si>
    <t>1.5.3.</t>
  </si>
  <si>
    <t>1.5.4.</t>
  </si>
  <si>
    <t>1.5.5.</t>
  </si>
  <si>
    <t>1.5.6.</t>
  </si>
  <si>
    <t>1.5.7.</t>
  </si>
  <si>
    <t>1.5.8.</t>
  </si>
  <si>
    <t>1.5.9.</t>
  </si>
  <si>
    <t>1.5.10.</t>
  </si>
  <si>
    <t>1.5.11.</t>
  </si>
  <si>
    <t>1.5.12.</t>
  </si>
  <si>
    <t>1.5.13.</t>
  </si>
  <si>
    <t>1.5.14.</t>
  </si>
  <si>
    <t>1.5.15.</t>
  </si>
  <si>
    <t>1.5.16.</t>
  </si>
  <si>
    <t>1.5.17.</t>
  </si>
  <si>
    <t>1.5.18.</t>
  </si>
  <si>
    <t>1.5.19.</t>
  </si>
  <si>
    <t>1.5.20.</t>
  </si>
  <si>
    <t>1.5.21.</t>
  </si>
  <si>
    <t>1.5.22.</t>
  </si>
  <si>
    <t>1.5.23.</t>
  </si>
  <si>
    <t>1.5.24.</t>
  </si>
  <si>
    <t>1.5.25.</t>
  </si>
  <si>
    <t>к Подпрограмме 4</t>
  </si>
  <si>
    <t>Перечень оборудования, мебели и основных средств, приобретаемых за счет средств бюджета Воскресенского муниципального района на укрепление материально-технической базы "Централизованных бухгалтерий, научно-методических и логопедических центров"  на 2015 год</t>
  </si>
  <si>
    <t xml:space="preserve">Приобретение оборудования, мебели и основных средств для муниципального учреждения дополнительного педагогического профессионального образования (повышение квалификации) специалистов "Воскресенский научно-методический центр" </t>
  </si>
  <si>
    <t xml:space="preserve">Приложение 18                                                           к  постановлению администрации Воскресенского муниципального района Московской области                                                от _____________    № _______ </t>
  </si>
  <si>
    <t>Администация Воскресенского муниципального района</t>
  </si>
  <si>
    <t xml:space="preserve">Укрепление материально-технической базы учреждений, осуществляющих образовательную деятельность по дополнительным общеобразовательным программам, подведомственных МУ "Управление образования администрации Воскресенского муниципального района Московской области"   </t>
  </si>
  <si>
    <t>Перечень оборудования, мебели и основных средств, приобретаемых за счет средств бюджета Воскресенского муниципального района на укрепление материально-технической базы учреждений, осуществляющих образовательную деятельность по дополнительным общеобразовательным программам, подведомственных МУ "Управление образования администрации Воскресенского муниципального района Московской области"   на 2015 год</t>
  </si>
  <si>
    <t>П риобретение оборудования, мебели и основных средств для МОУДОД "Центр внешкольной работы"</t>
  </si>
  <si>
    <t>П риобретение оборудования, мебели и основных средств для МОУДОД "Центр внешкольной работы "Досуг"</t>
  </si>
  <si>
    <t xml:space="preserve">Приложение 15                                                           к  постановлению администрации Воскресенского муниципального района Московской области                                                от _____________    № _______ </t>
  </si>
  <si>
    <t xml:space="preserve">Приложение 17                                                          к  постановлению администрации Воскресенского муниципального района Московской области                                                от _____________    № _______  </t>
  </si>
  <si>
    <t xml:space="preserve">          Приложение 7                                                          к  постановлению администрации Воскресенского муниципального района Московской области                                                от _____________    № _______  </t>
  </si>
  <si>
    <t>Приложение 1.4</t>
  </si>
  <si>
    <t>Общеобразова тельные учреждения общего образования</t>
  </si>
  <si>
    <t>МБОУ-лицей "Воскресенская кадетская школа"</t>
  </si>
  <si>
    <t>902-0701-0114003-414</t>
  </si>
  <si>
    <t>902-0701-0116430-414</t>
  </si>
  <si>
    <t>902-0701-0116211-111, 902-0701-0116211-200,902-0701-0116211-600</t>
  </si>
  <si>
    <t>902-0701-0111059-111,902-0701-0111059-600</t>
  </si>
  <si>
    <t>902-0701-0111079-600</t>
  </si>
  <si>
    <t>902-0701-0111159-600</t>
  </si>
  <si>
    <t>902-0701-0114159-612</t>
  </si>
  <si>
    <t>902-0410-0114060-600</t>
  </si>
  <si>
    <t>902-0702-0126224-313,902-0702-0126224-600</t>
  </si>
  <si>
    <t>902-0702-0126225-111,902-0702-0126225-600</t>
  </si>
  <si>
    <t>902-0702-0126220-111,902-0702-0126220-244,902-0702-0126220-600</t>
  </si>
  <si>
    <t>902-0702-0121059-600</t>
  </si>
  <si>
    <t>902-0702-0121060-112,902-0702-0121060-240</t>
  </si>
  <si>
    <t>902-0702-0126222-600</t>
  </si>
  <si>
    <t>902-0702-0126223-612</t>
  </si>
  <si>
    <t>902-0702-0124227-600</t>
  </si>
  <si>
    <t>902-0702-0126227-600</t>
  </si>
  <si>
    <t>902-0702-0121019-612</t>
  </si>
  <si>
    <t>902-0702-0121159-244,902-0702-0121159-600</t>
  </si>
  <si>
    <t>902-0702-0124159-612</t>
  </si>
  <si>
    <t>902-0702-0124001-612</t>
  </si>
  <si>
    <t>902-0702-0124244-612</t>
  </si>
  <si>
    <t>902-0702-0126244-612</t>
  </si>
  <si>
    <t>905-0104-0126068-121,905-0104-0126068-240</t>
  </si>
  <si>
    <t>902-0410-0124060-240,902-0410-0124060-600</t>
  </si>
  <si>
    <t>902-0410-0126060-240,902-0410-0126060-600</t>
  </si>
  <si>
    <t>902-0702-0131059-600</t>
  </si>
  <si>
    <t>903-0702-0131059-611</t>
  </si>
  <si>
    <t>906-0702-0131059-611</t>
  </si>
  <si>
    <t>902-0702-0131159-612</t>
  </si>
  <si>
    <t>903-0702-0131001-612</t>
  </si>
  <si>
    <t>906-0702-0131001-612</t>
  </si>
  <si>
    <t>906-0702-0131002-612</t>
  </si>
  <si>
    <t>902-0709-0141059-111,902-0709-0141059-240</t>
  </si>
  <si>
    <t>902-0709-0146214-111</t>
  </si>
  <si>
    <t>902-1004-0146214-320</t>
  </si>
  <si>
    <t>902-0709-0141159-244</t>
  </si>
  <si>
    <t>902-0702-0141097-612,                           902-0709-0141097-244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</si>
</sst>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#,##0.0_р_."/>
    <numFmt numFmtId="167" formatCode="#,##0.00_р_."/>
  </numFmts>
  <fonts count="19" x14ac:knownFonts="1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 Cyr"/>
      <charset val="204"/>
    </font>
    <font>
      <shadow/>
      <sz val="14"/>
      <color indexed="8"/>
      <name val="Times New Roman"/>
      <family val="1"/>
      <charset val="204"/>
    </font>
    <font>
      <sz val="8"/>
      <name val="Times New Roman"/>
      <family val="2"/>
      <charset val="204"/>
    </font>
    <font>
      <b/>
      <sz val="14"/>
      <color indexed="8"/>
      <name val="Times New Roman"/>
      <family val="2"/>
      <charset val="204"/>
    </font>
    <font>
      <shadow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2"/>
      <charset val="204"/>
    </font>
    <font>
      <sz val="14"/>
      <color indexed="8"/>
      <name val="Times New Roman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164" fontId="6" fillId="0" borderId="0" applyFont="0" applyFill="0" applyBorder="0" applyAlignment="0" applyProtection="0"/>
  </cellStyleXfs>
  <cellXfs count="300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4" fontId="4" fillId="0" borderId="3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165" fontId="4" fillId="0" borderId="3" xfId="0" applyNumberFormat="1" applyFont="1" applyBorder="1" applyAlignment="1">
      <alignment horizontal="right" vertical="center" wrapText="1"/>
    </xf>
    <xf numFmtId="0" fontId="5" fillId="0" borderId="3" xfId="0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165" fontId="4" fillId="0" borderId="3" xfId="0" applyNumberFormat="1" applyFont="1" applyFill="1" applyBorder="1" applyAlignment="1">
      <alignment horizontal="righ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top" wrapText="1"/>
    </xf>
    <xf numFmtId="165" fontId="5" fillId="0" borderId="3" xfId="0" applyNumberFormat="1" applyFont="1" applyBorder="1" applyAlignment="1">
      <alignment horizontal="righ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right" vertical="center"/>
    </xf>
    <xf numFmtId="0" fontId="4" fillId="0" borderId="3" xfId="0" applyFont="1" applyFill="1" applyBorder="1" applyAlignment="1">
      <alignment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/>
    </xf>
    <xf numFmtId="4" fontId="5" fillId="0" borderId="13" xfId="0" applyNumberFormat="1" applyFont="1" applyBorder="1" applyAlignment="1">
      <alignment horizontal="center" vertical="center"/>
    </xf>
    <xf numFmtId="0" fontId="4" fillId="0" borderId="10" xfId="0" applyFont="1" applyFill="1" applyBorder="1" applyAlignment="1">
      <alignment vertical="center" wrapText="1"/>
    </xf>
    <xf numFmtId="4" fontId="5" fillId="0" borderId="14" xfId="0" applyNumberFormat="1" applyFont="1" applyBorder="1" applyAlignment="1">
      <alignment horizontal="center" vertical="center"/>
    </xf>
    <xf numFmtId="4" fontId="4" fillId="0" borderId="12" xfId="0" applyNumberFormat="1" applyFont="1" applyBorder="1" applyAlignment="1">
      <alignment horizontal="center" vertical="center"/>
    </xf>
    <xf numFmtId="4" fontId="4" fillId="0" borderId="13" xfId="0" applyNumberFormat="1" applyFont="1" applyBorder="1" applyAlignment="1">
      <alignment horizontal="center" vertical="center"/>
    </xf>
    <xf numFmtId="0" fontId="14" fillId="0" borderId="0" xfId="0" applyFont="1" applyAlignment="1">
      <alignment horizontal="right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left" vertical="center" wrapText="1"/>
    </xf>
    <xf numFmtId="165" fontId="14" fillId="0" borderId="3" xfId="0" applyNumberFormat="1" applyFont="1" applyBorder="1" applyAlignment="1">
      <alignment horizontal="right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left" vertical="top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/>
    </xf>
    <xf numFmtId="165" fontId="9" fillId="0" borderId="3" xfId="0" applyNumberFormat="1" applyFont="1" applyFill="1" applyBorder="1" applyAlignment="1">
      <alignment horizontal="right" vertical="center"/>
    </xf>
    <xf numFmtId="0" fontId="14" fillId="0" borderId="3" xfId="0" applyFont="1" applyFill="1" applyBorder="1" applyAlignment="1">
      <alignment vertical="center"/>
    </xf>
    <xf numFmtId="0" fontId="14" fillId="0" borderId="8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2" fillId="0" borderId="2" xfId="0" applyFont="1" applyFill="1" applyBorder="1" applyAlignment="1">
      <alignment vertical="center" wrapText="1"/>
    </xf>
    <xf numFmtId="4" fontId="12" fillId="0" borderId="3" xfId="0" applyNumberFormat="1" applyFont="1" applyBorder="1" applyAlignment="1">
      <alignment horizontal="center" vertical="center"/>
    </xf>
    <xf numFmtId="4" fontId="12" fillId="0" borderId="4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165" fontId="4" fillId="0" borderId="3" xfId="0" applyNumberFormat="1" applyFont="1" applyFill="1" applyBorder="1" applyAlignment="1">
      <alignment horizontal="right" vertical="center"/>
    </xf>
    <xf numFmtId="0" fontId="4" fillId="0" borderId="17" xfId="0" applyFont="1" applyBorder="1" applyAlignment="1">
      <alignment vertical="center" wrapText="1"/>
    </xf>
    <xf numFmtId="0" fontId="13" fillId="0" borderId="18" xfId="0" applyFont="1" applyBorder="1" applyAlignment="1">
      <alignment horizontal="center" vertical="top" wrapText="1"/>
    </xf>
    <xf numFmtId="4" fontId="4" fillId="0" borderId="3" xfId="0" applyNumberFormat="1" applyFont="1" applyBorder="1" applyAlignment="1">
      <alignment horizontal="right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4" fontId="5" fillId="0" borderId="3" xfId="0" applyNumberFormat="1" applyFont="1" applyFill="1" applyBorder="1" applyAlignment="1">
      <alignment horizontal="right" vertical="center"/>
    </xf>
    <xf numFmtId="0" fontId="13" fillId="0" borderId="19" xfId="0" applyFont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right" vertical="center"/>
    </xf>
    <xf numFmtId="4" fontId="14" fillId="0" borderId="3" xfId="0" applyNumberFormat="1" applyFont="1" applyFill="1" applyBorder="1" applyAlignment="1">
      <alignment horizontal="right" vertical="center" wrapText="1"/>
    </xf>
    <xf numFmtId="4" fontId="9" fillId="0" borderId="3" xfId="0" applyNumberFormat="1" applyFont="1" applyBorder="1" applyAlignment="1">
      <alignment horizontal="right" vertical="center" wrapText="1"/>
    </xf>
    <xf numFmtId="4" fontId="14" fillId="0" borderId="3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/>
    </xf>
    <xf numFmtId="0" fontId="13" fillId="0" borderId="20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165" fontId="4" fillId="2" borderId="3" xfId="0" applyNumberFormat="1" applyFont="1" applyFill="1" applyBorder="1" applyAlignment="1">
      <alignment horizontal="righ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66" fontId="14" fillId="0" borderId="3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right" vertical="center"/>
    </xf>
    <xf numFmtId="165" fontId="9" fillId="2" borderId="3" xfId="0" applyNumberFormat="1" applyFont="1" applyFill="1" applyBorder="1" applyAlignment="1">
      <alignment horizontal="right" vertical="center" wrapText="1"/>
    </xf>
    <xf numFmtId="0" fontId="13" fillId="0" borderId="3" xfId="0" applyFont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167" fontId="4" fillId="0" borderId="3" xfId="0" applyNumberFormat="1" applyFont="1" applyBorder="1" applyAlignment="1">
      <alignment horizontal="right" vertical="center" wrapText="1"/>
    </xf>
    <xf numFmtId="167" fontId="4" fillId="0" borderId="3" xfId="0" applyNumberFormat="1" applyFont="1" applyFill="1" applyBorder="1" applyAlignment="1">
      <alignment horizontal="right" vertical="center"/>
    </xf>
    <xf numFmtId="167" fontId="4" fillId="0" borderId="3" xfId="0" applyNumberFormat="1" applyFont="1" applyFill="1" applyBorder="1" applyAlignment="1">
      <alignment horizontal="right" vertical="center" wrapText="1"/>
    </xf>
    <xf numFmtId="167" fontId="4" fillId="0" borderId="3" xfId="0" applyNumberFormat="1" applyFont="1" applyBorder="1" applyAlignment="1">
      <alignment horizontal="center" vertical="center" wrapText="1"/>
    </xf>
    <xf numFmtId="167" fontId="4" fillId="0" borderId="3" xfId="0" applyNumberFormat="1" applyFont="1" applyBorder="1" applyAlignment="1">
      <alignment vertical="center" wrapText="1"/>
    </xf>
    <xf numFmtId="4" fontId="4" fillId="0" borderId="3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right" vertical="center"/>
    </xf>
    <xf numFmtId="167" fontId="4" fillId="0" borderId="3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0" fontId="4" fillId="2" borderId="5" xfId="0" applyFont="1" applyFill="1" applyBorder="1" applyAlignment="1">
      <alignment horizontal="left" vertical="center" wrapText="1"/>
    </xf>
    <xf numFmtId="167" fontId="4" fillId="0" borderId="3" xfId="0" applyNumberFormat="1" applyFont="1" applyFill="1" applyBorder="1" applyAlignment="1">
      <alignment vertical="center"/>
    </xf>
    <xf numFmtId="0" fontId="4" fillId="0" borderId="18" xfId="0" applyFont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right" vertical="center"/>
    </xf>
    <xf numFmtId="0" fontId="13" fillId="0" borderId="18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14" fontId="13" fillId="0" borderId="6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38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justify" vertical="center" wrapText="1"/>
    </xf>
    <xf numFmtId="0" fontId="4" fillId="0" borderId="12" xfId="0" applyFont="1" applyBorder="1" applyAlignment="1">
      <alignment horizontal="justify" vertical="center" wrapText="1"/>
    </xf>
    <xf numFmtId="0" fontId="4" fillId="0" borderId="13" xfId="0" applyFont="1" applyBorder="1" applyAlignment="1">
      <alignment horizontal="justify" vertical="center" wrapText="1"/>
    </xf>
    <xf numFmtId="0" fontId="4" fillId="0" borderId="25" xfId="0" applyFont="1" applyBorder="1" applyAlignment="1">
      <alignment horizontal="justify" vertical="center" wrapText="1"/>
    </xf>
    <xf numFmtId="0" fontId="4" fillId="0" borderId="26" xfId="0" applyFont="1" applyBorder="1" applyAlignment="1">
      <alignment horizontal="justify" vertical="center" wrapText="1"/>
    </xf>
    <xf numFmtId="0" fontId="4" fillId="0" borderId="27" xfId="0" applyFont="1" applyBorder="1" applyAlignment="1">
      <alignment horizontal="justify" vertical="center" wrapText="1"/>
    </xf>
    <xf numFmtId="0" fontId="4" fillId="0" borderId="14" xfId="0" applyFont="1" applyBorder="1" applyAlignment="1">
      <alignment horizontal="justify" vertical="center" wrapText="1"/>
    </xf>
    <xf numFmtId="0" fontId="12" fillId="0" borderId="30" xfId="0" applyFont="1" applyBorder="1" applyAlignment="1">
      <alignment horizontal="justify" vertical="center" wrapText="1"/>
    </xf>
    <xf numFmtId="0" fontId="12" fillId="0" borderId="31" xfId="0" applyFont="1" applyBorder="1" applyAlignment="1">
      <alignment horizontal="justify" vertical="center" wrapText="1"/>
    </xf>
    <xf numFmtId="0" fontId="4" fillId="0" borderId="3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0" fontId="12" fillId="0" borderId="33" xfId="0" applyFont="1" applyBorder="1" applyAlignment="1">
      <alignment horizontal="justify" vertical="center" wrapText="1"/>
    </xf>
    <xf numFmtId="0" fontId="12" fillId="0" borderId="0" xfId="0" applyFont="1" applyBorder="1" applyAlignment="1">
      <alignment horizontal="justify" vertical="center" wrapText="1"/>
    </xf>
    <xf numFmtId="0" fontId="12" fillId="0" borderId="34" xfId="0" applyFont="1" applyBorder="1" applyAlignment="1">
      <alignment horizontal="justify" vertical="center" wrapText="1"/>
    </xf>
    <xf numFmtId="0" fontId="4" fillId="0" borderId="35" xfId="0" applyFont="1" applyBorder="1" applyAlignment="1">
      <alignment horizontal="justify" vertical="center" wrapText="1"/>
    </xf>
    <xf numFmtId="0" fontId="12" fillId="0" borderId="36" xfId="0" applyFont="1" applyBorder="1" applyAlignment="1">
      <alignment horizontal="justify" vertical="center" wrapText="1"/>
    </xf>
    <xf numFmtId="0" fontId="12" fillId="0" borderId="37" xfId="0" applyFont="1" applyBorder="1" applyAlignment="1">
      <alignment horizontal="justify" vertical="center" wrapText="1"/>
    </xf>
    <xf numFmtId="0" fontId="12" fillId="0" borderId="30" xfId="0" applyFont="1" applyBorder="1" applyAlignment="1">
      <alignment horizontal="left" vertical="center" wrapText="1"/>
    </xf>
    <xf numFmtId="0" fontId="12" fillId="0" borderId="3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justify" vertical="center" wrapText="1"/>
    </xf>
    <xf numFmtId="0" fontId="4" fillId="0" borderId="40" xfId="0" applyFont="1" applyBorder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1" fillId="0" borderId="0" xfId="0" applyFont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22" xfId="0" applyFont="1" applyBorder="1" applyAlignment="1">
      <alignment horizontal="justify" vertical="center" wrapText="1"/>
    </xf>
    <xf numFmtId="0" fontId="4" fillId="0" borderId="41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42" xfId="0" applyFont="1" applyBorder="1" applyAlignment="1">
      <alignment horizontal="justify" vertical="center" wrapText="1"/>
    </xf>
    <xf numFmtId="0" fontId="4" fillId="0" borderId="28" xfId="0" applyFont="1" applyBorder="1" applyAlignment="1">
      <alignment horizontal="justify" vertical="center" wrapText="1"/>
    </xf>
    <xf numFmtId="0" fontId="4" fillId="0" borderId="29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right" vertical="center"/>
    </xf>
    <xf numFmtId="0" fontId="5" fillId="0" borderId="6" xfId="0" applyFont="1" applyFill="1" applyBorder="1" applyAlignment="1">
      <alignment horizontal="left" vertical="center" wrapText="1"/>
    </xf>
    <xf numFmtId="0" fontId="5" fillId="0" borderId="43" xfId="0" applyFont="1" applyFill="1" applyBorder="1" applyAlignment="1">
      <alignment horizontal="left" vertical="center" wrapText="1"/>
    </xf>
    <xf numFmtId="0" fontId="5" fillId="0" borderId="4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43" xfId="0" applyFont="1" applyBorder="1" applyAlignment="1">
      <alignment vertical="center" wrapText="1"/>
    </xf>
    <xf numFmtId="0" fontId="5" fillId="0" borderId="44" xfId="0" applyFont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top" wrapText="1"/>
    </xf>
    <xf numFmtId="0" fontId="12" fillId="0" borderId="18" xfId="0" applyFont="1" applyBorder="1" applyAlignment="1">
      <alignment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43" xfId="0" applyFont="1" applyFill="1" applyBorder="1" applyAlignment="1">
      <alignment horizontal="left" vertical="top" wrapText="1"/>
    </xf>
    <xf numFmtId="0" fontId="5" fillId="0" borderId="44" xfId="0" applyFont="1" applyFill="1" applyBorder="1" applyAlignment="1">
      <alignment horizontal="left" vertical="top" wrapText="1"/>
    </xf>
    <xf numFmtId="0" fontId="1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16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42" xfId="0" applyFont="1" applyBorder="1" applyAlignment="1">
      <alignment horizontal="justify" vertical="top" wrapText="1"/>
    </xf>
    <xf numFmtId="0" fontId="4" fillId="0" borderId="6" xfId="0" applyFont="1" applyFill="1" applyBorder="1" applyAlignment="1">
      <alignment vertical="center" wrapText="1"/>
    </xf>
    <xf numFmtId="0" fontId="0" fillId="0" borderId="43" xfId="0" applyBorder="1" applyAlignment="1">
      <alignment vertical="center" wrapText="1"/>
    </xf>
    <xf numFmtId="0" fontId="0" fillId="0" borderId="45" xfId="0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4" fillId="0" borderId="6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justify" vertical="top" wrapText="1"/>
    </xf>
    <xf numFmtId="0" fontId="4" fillId="0" borderId="41" xfId="0" applyFont="1" applyBorder="1" applyAlignment="1">
      <alignment horizontal="justify" vertical="top" wrapText="1"/>
    </xf>
    <xf numFmtId="4" fontId="4" fillId="0" borderId="6" xfId="0" applyNumberFormat="1" applyFont="1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0" fillId="0" borderId="45" xfId="0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23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justify" vertical="center" wrapText="1"/>
    </xf>
    <xf numFmtId="0" fontId="12" fillId="0" borderId="4" xfId="0" applyFont="1" applyBorder="1" applyAlignment="1">
      <alignment horizontal="justify" vertical="center" wrapText="1"/>
    </xf>
    <xf numFmtId="0" fontId="12" fillId="0" borderId="22" xfId="0" applyFont="1" applyBorder="1" applyAlignment="1">
      <alignment horizontal="justify" vertical="center" wrapText="1"/>
    </xf>
    <xf numFmtId="0" fontId="12" fillId="0" borderId="41" xfId="0" applyFont="1" applyBorder="1" applyAlignment="1">
      <alignment horizontal="justify" vertical="center" wrapText="1"/>
    </xf>
    <xf numFmtId="0" fontId="12" fillId="0" borderId="3" xfId="0" applyFont="1" applyBorder="1" applyAlignment="1">
      <alignment horizontal="justify" vertical="top" wrapText="1"/>
    </xf>
    <xf numFmtId="0" fontId="12" fillId="0" borderId="4" xfId="0" applyFont="1" applyBorder="1" applyAlignment="1">
      <alignment horizontal="justify" vertical="top" wrapText="1"/>
    </xf>
    <xf numFmtId="0" fontId="12" fillId="0" borderId="28" xfId="0" applyFont="1" applyBorder="1" applyAlignment="1">
      <alignment horizontal="justify" vertical="center" wrapText="1"/>
    </xf>
    <xf numFmtId="0" fontId="12" fillId="0" borderId="29" xfId="0" applyFont="1" applyBorder="1" applyAlignment="1">
      <alignment horizontal="justify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4" fillId="0" borderId="5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4" fillId="0" borderId="5" xfId="0" applyFont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showZeros="0" topLeftCell="A16" zoomScale="80" zoomScaleNormal="80" workbookViewId="0">
      <selection activeCell="E24" sqref="E24"/>
    </sheetView>
  </sheetViews>
  <sheetFormatPr defaultRowHeight="15.75" x14ac:dyDescent="0.25"/>
  <cols>
    <col min="1" max="1" width="30.125" style="10" customWidth="1"/>
    <col min="2" max="2" width="30.5" style="10" customWidth="1"/>
    <col min="3" max="3" width="16.875" style="10" customWidth="1"/>
    <col min="4" max="4" width="17.25" style="10" customWidth="1"/>
    <col min="5" max="5" width="15.25" style="10" customWidth="1"/>
    <col min="6" max="6" width="17.375" style="10" customWidth="1"/>
    <col min="7" max="7" width="18.25" style="10" customWidth="1"/>
    <col min="8" max="16384" width="9" style="10"/>
  </cols>
  <sheetData>
    <row r="1" spans="1:12" ht="85.5" customHeight="1" x14ac:dyDescent="0.25">
      <c r="A1" s="8"/>
      <c r="B1" s="9"/>
      <c r="C1" s="9"/>
      <c r="D1" s="9"/>
      <c r="E1" s="9"/>
      <c r="F1" s="204" t="s">
        <v>364</v>
      </c>
      <c r="G1" s="204"/>
    </row>
    <row r="2" spans="1:12" ht="15.75" customHeight="1" x14ac:dyDescent="0.25">
      <c r="A2" s="8"/>
    </row>
    <row r="3" spans="1:12" ht="24" customHeight="1" x14ac:dyDescent="0.25">
      <c r="A3" s="205" t="s">
        <v>224</v>
      </c>
      <c r="B3" s="205"/>
      <c r="C3" s="205"/>
      <c r="D3" s="205"/>
      <c r="E3" s="205"/>
      <c r="F3" s="205"/>
      <c r="G3" s="205"/>
    </row>
    <row r="4" spans="1:12" ht="39" customHeight="1" x14ac:dyDescent="0.25">
      <c r="A4" s="206" t="s">
        <v>206</v>
      </c>
      <c r="B4" s="206"/>
      <c r="C4" s="206"/>
      <c r="D4" s="206"/>
      <c r="E4" s="206"/>
      <c r="F4" s="206"/>
      <c r="G4" s="206"/>
      <c r="H4" s="2"/>
      <c r="I4" s="2"/>
      <c r="J4" s="2"/>
      <c r="K4" s="2"/>
      <c r="L4" s="2"/>
    </row>
    <row r="5" spans="1:12" ht="18" customHeight="1" x14ac:dyDescent="0.25">
      <c r="A5" s="41"/>
      <c r="B5" s="203"/>
      <c r="C5" s="203"/>
      <c r="D5" s="41"/>
      <c r="E5" s="41"/>
      <c r="F5" s="41"/>
      <c r="G5" s="41"/>
      <c r="H5" s="2"/>
      <c r="I5" s="2"/>
      <c r="J5" s="2"/>
      <c r="K5" s="2"/>
      <c r="L5" s="2"/>
    </row>
    <row r="6" spans="1:12" ht="25.5" customHeight="1" x14ac:dyDescent="0.25">
      <c r="A6" s="207" t="s">
        <v>225</v>
      </c>
      <c r="B6" s="207"/>
      <c r="C6" s="207"/>
      <c r="D6" s="207"/>
      <c r="E6" s="207"/>
      <c r="F6" s="207"/>
      <c r="G6" s="207"/>
    </row>
    <row r="7" spans="1:12" ht="19.5" thickBot="1" x14ac:dyDescent="0.35">
      <c r="A7" s="17"/>
      <c r="B7" s="15"/>
      <c r="C7" s="15"/>
      <c r="D7" s="15"/>
      <c r="E7" s="15"/>
      <c r="F7" s="15"/>
      <c r="G7" s="15"/>
    </row>
    <row r="8" spans="1:12" ht="58.5" customHeight="1" x14ac:dyDescent="0.25">
      <c r="A8" s="62" t="s">
        <v>226</v>
      </c>
      <c r="B8" s="201" t="s">
        <v>207</v>
      </c>
      <c r="C8" s="201"/>
      <c r="D8" s="201"/>
      <c r="E8" s="201"/>
      <c r="F8" s="201"/>
      <c r="G8" s="202"/>
    </row>
    <row r="9" spans="1:12" ht="84" customHeight="1" x14ac:dyDescent="0.25">
      <c r="A9" s="63" t="s">
        <v>357</v>
      </c>
      <c r="B9" s="179" t="s">
        <v>265</v>
      </c>
      <c r="C9" s="179"/>
      <c r="D9" s="179"/>
      <c r="E9" s="179"/>
      <c r="F9" s="179"/>
      <c r="G9" s="180"/>
    </row>
    <row r="10" spans="1:12" ht="60" customHeight="1" x14ac:dyDescent="0.25">
      <c r="A10" s="175" t="s">
        <v>227</v>
      </c>
      <c r="B10" s="194" t="s">
        <v>208</v>
      </c>
      <c r="C10" s="195"/>
      <c r="D10" s="195"/>
      <c r="E10" s="195"/>
      <c r="F10" s="195"/>
      <c r="G10" s="196"/>
    </row>
    <row r="11" spans="1:12" ht="63.75" customHeight="1" x14ac:dyDescent="0.25">
      <c r="A11" s="176"/>
      <c r="B11" s="191" t="s">
        <v>209</v>
      </c>
      <c r="C11" s="192"/>
      <c r="D11" s="192"/>
      <c r="E11" s="192"/>
      <c r="F11" s="192"/>
      <c r="G11" s="193"/>
    </row>
    <row r="12" spans="1:12" ht="53.25" customHeight="1" x14ac:dyDescent="0.25">
      <c r="A12" s="176"/>
      <c r="B12" s="191" t="s">
        <v>210</v>
      </c>
      <c r="C12" s="192"/>
      <c r="D12" s="192"/>
      <c r="E12" s="192"/>
      <c r="F12" s="192"/>
      <c r="G12" s="193"/>
    </row>
    <row r="13" spans="1:12" ht="39" customHeight="1" x14ac:dyDescent="0.25">
      <c r="A13" s="176"/>
      <c r="B13" s="191" t="s">
        <v>211</v>
      </c>
      <c r="C13" s="192"/>
      <c r="D13" s="192"/>
      <c r="E13" s="192"/>
      <c r="F13" s="192"/>
      <c r="G13" s="193"/>
    </row>
    <row r="14" spans="1:12" ht="51" customHeight="1" x14ac:dyDescent="0.25">
      <c r="A14" s="64" t="s">
        <v>229</v>
      </c>
      <c r="B14" s="199" t="s">
        <v>266</v>
      </c>
      <c r="C14" s="199"/>
      <c r="D14" s="199"/>
      <c r="E14" s="199"/>
      <c r="F14" s="199"/>
      <c r="G14" s="200"/>
    </row>
    <row r="15" spans="1:12" ht="61.5" customHeight="1" x14ac:dyDescent="0.25">
      <c r="A15" s="64" t="s">
        <v>228</v>
      </c>
      <c r="B15" s="179" t="s">
        <v>362</v>
      </c>
      <c r="C15" s="179"/>
      <c r="D15" s="179"/>
      <c r="E15" s="179"/>
      <c r="F15" s="179"/>
      <c r="G15" s="180"/>
    </row>
    <row r="16" spans="1:12" ht="37.5" x14ac:dyDescent="0.25">
      <c r="A16" s="64" t="s">
        <v>230</v>
      </c>
      <c r="B16" s="199" t="s">
        <v>237</v>
      </c>
      <c r="C16" s="199"/>
      <c r="D16" s="199"/>
      <c r="E16" s="199"/>
      <c r="F16" s="199"/>
      <c r="G16" s="200"/>
    </row>
    <row r="17" spans="1:7" ht="32.25" customHeight="1" x14ac:dyDescent="0.25">
      <c r="A17" s="175" t="s">
        <v>246</v>
      </c>
      <c r="B17" s="188" t="s">
        <v>267</v>
      </c>
      <c r="C17" s="189"/>
      <c r="D17" s="189"/>
      <c r="E17" s="189"/>
      <c r="F17" s="189"/>
      <c r="G17" s="190"/>
    </row>
    <row r="18" spans="1:7" ht="33.75" customHeight="1" x14ac:dyDescent="0.25">
      <c r="A18" s="176"/>
      <c r="B18" s="188" t="s">
        <v>268</v>
      </c>
      <c r="C18" s="189"/>
      <c r="D18" s="189"/>
      <c r="E18" s="189"/>
      <c r="F18" s="189"/>
      <c r="G18" s="190"/>
    </row>
    <row r="19" spans="1:7" ht="37.5" customHeight="1" x14ac:dyDescent="0.25">
      <c r="A19" s="187"/>
      <c r="B19" s="188" t="s">
        <v>269</v>
      </c>
      <c r="C19" s="189"/>
      <c r="D19" s="189"/>
      <c r="E19" s="189"/>
      <c r="F19" s="189"/>
      <c r="G19" s="190"/>
    </row>
    <row r="20" spans="1:7" ht="33" customHeight="1" x14ac:dyDescent="0.25">
      <c r="A20" s="130"/>
      <c r="B20" s="188" t="s">
        <v>270</v>
      </c>
      <c r="C20" s="197"/>
      <c r="D20" s="197"/>
      <c r="E20" s="197"/>
      <c r="F20" s="197"/>
      <c r="G20" s="198"/>
    </row>
    <row r="21" spans="1:7" ht="68.25" customHeight="1" x14ac:dyDescent="0.25">
      <c r="A21" s="65" t="s">
        <v>247</v>
      </c>
      <c r="B21" s="188" t="s">
        <v>259</v>
      </c>
      <c r="C21" s="189"/>
      <c r="D21" s="189"/>
      <c r="E21" s="189"/>
      <c r="F21" s="189"/>
      <c r="G21" s="190"/>
    </row>
    <row r="22" spans="1:7" s="8" customFormat="1" ht="36.75" customHeight="1" x14ac:dyDescent="0.25">
      <c r="A22" s="65"/>
      <c r="B22" s="66" t="s">
        <v>236</v>
      </c>
      <c r="C22" s="131" t="s">
        <v>233</v>
      </c>
      <c r="D22" s="131" t="s">
        <v>238</v>
      </c>
      <c r="E22" s="131" t="s">
        <v>239</v>
      </c>
      <c r="F22" s="131" t="s">
        <v>240</v>
      </c>
      <c r="G22" s="132" t="s">
        <v>241</v>
      </c>
    </row>
    <row r="23" spans="1:7" s="8" customFormat="1" ht="37.5" x14ac:dyDescent="0.25">
      <c r="A23" s="67" t="s">
        <v>235</v>
      </c>
      <c r="B23" s="68">
        <f>SUM(C23:G23)</f>
        <v>12731839.399999999</v>
      </c>
      <c r="C23" s="69">
        <f>SUM(C24:C27)</f>
        <v>2536987.5</v>
      </c>
      <c r="D23" s="69">
        <f>SUM(D24:D27)</f>
        <v>2516079.5</v>
      </c>
      <c r="E23" s="69">
        <f>SUM(E24:E27)</f>
        <v>2563155</v>
      </c>
      <c r="F23" s="69">
        <f>SUM(F24:F27)</f>
        <v>2558493.7000000002</v>
      </c>
      <c r="G23" s="70">
        <f>SUM(G24:G27)</f>
        <v>2557123.7000000002</v>
      </c>
    </row>
    <row r="24" spans="1:7" s="8" customFormat="1" ht="65.25" customHeight="1" x14ac:dyDescent="0.25">
      <c r="A24" s="71" t="s">
        <v>251</v>
      </c>
      <c r="B24" s="68">
        <f>SUM(C24:G24)</f>
        <v>4654045.4000000004</v>
      </c>
      <c r="C24" s="72">
        <f>'ПАСПОРТ Подпрограммы 1'!C19+'ПАСПОРТ Подпрограммы 2'!C18+'ПАСПОРТ Подпрограммы 3'!C18+'ПАСПОРТ Подпрограммы 4'!C17</f>
        <v>879292.5</v>
      </c>
      <c r="D24" s="72">
        <f>'ПАСПОРТ Подпрограммы 1'!D19+'ПАСПОРТ Подпрограммы 2'!D18+'ПАСПОРТ Подпрограммы 3'!D18+'ПАСПОРТ Подпрограммы 4'!D17</f>
        <v>910296.5</v>
      </c>
      <c r="E24" s="72">
        <f>'ПАСПОРТ Подпрограммы 1'!E19+'ПАСПОРТ Подпрограммы 2'!E18+'ПАСПОРТ Подпрограммы 3'!E18+'ПАСПОРТ Подпрограммы 4'!E17</f>
        <v>958383</v>
      </c>
      <c r="F24" s="72">
        <f>'ПАСПОРТ Подпрограммы 1'!F19+'ПАСПОРТ Подпрограммы 2'!F18+'ПАСПОРТ Подпрограммы 3'!F18+'ПАСПОРТ Подпрограммы 4'!F17</f>
        <v>953721.70000000007</v>
      </c>
      <c r="G24" s="70">
        <f>'ПАСПОРТ Подпрограммы 1'!G19+'ПАСПОРТ Подпрограммы 2'!G18+'ПАСПОРТ Подпрограммы 3'!G18+'ПАСПОРТ Подпрограммы 4'!G17</f>
        <v>952351.70000000007</v>
      </c>
    </row>
    <row r="25" spans="1:7" s="8" customFormat="1" ht="44.25" customHeight="1" x14ac:dyDescent="0.25">
      <c r="A25" s="71" t="s">
        <v>249</v>
      </c>
      <c r="B25" s="68">
        <f>SUM(C25:G25)</f>
        <v>0</v>
      </c>
      <c r="C25" s="72"/>
      <c r="D25" s="72"/>
      <c r="E25" s="72"/>
      <c r="F25" s="72"/>
      <c r="G25" s="70"/>
    </row>
    <row r="26" spans="1:7" s="8" customFormat="1" ht="45.75" customHeight="1" x14ac:dyDescent="0.25">
      <c r="A26" s="71" t="s">
        <v>252</v>
      </c>
      <c r="B26" s="68">
        <f>SUM(C26:G26)</f>
        <v>8077794</v>
      </c>
      <c r="C26" s="72">
        <f>'ПАСПОРТ Подпрограммы 1'!C21+'ПАСПОРТ Подпрограммы 2'!C20+'ПАСПОРТ Подпрограммы 3'!C20+'ПАСПОРТ Подпрограммы 4'!C19</f>
        <v>1657695</v>
      </c>
      <c r="D26" s="72">
        <f>'ПАСПОРТ Подпрограммы 1'!D21+'ПАСПОРТ Подпрограммы 2'!D20+'ПАСПОРТ Подпрограммы 3'!D20+'ПАСПОРТ Подпрограммы 4'!D19</f>
        <v>1605783</v>
      </c>
      <c r="E26" s="72">
        <f>'ПАСПОРТ Подпрограммы 1'!E21+'ПАСПОРТ Подпрограммы 2'!E20+'ПАСПОРТ Подпрограммы 3'!E20+'ПАСПОРТ Подпрограммы 4'!E19</f>
        <v>1604772</v>
      </c>
      <c r="F26" s="72">
        <f>'ПАСПОРТ Подпрограммы 1'!F21+'ПАСПОРТ Подпрограммы 2'!F20+'ПАСПОРТ Подпрограммы 3'!F20+'ПАСПОРТ Подпрограммы 4'!F19</f>
        <v>1604772</v>
      </c>
      <c r="G26" s="70">
        <f>'ПАСПОРТ Подпрограммы 1'!G21+'ПАСПОРТ Подпрограммы 2'!G20+'ПАСПОРТ Подпрограммы 3'!G20+'ПАСПОРТ Подпрограммы 4'!G19</f>
        <v>1604772</v>
      </c>
    </row>
    <row r="27" spans="1:7" s="8" customFormat="1" ht="28.5" customHeight="1" x14ac:dyDescent="0.25">
      <c r="A27" s="71" t="s">
        <v>231</v>
      </c>
      <c r="B27" s="68">
        <f>SUM(C27:G27)</f>
        <v>0</v>
      </c>
      <c r="C27" s="73"/>
      <c r="D27" s="73"/>
      <c r="E27" s="73"/>
      <c r="F27" s="73"/>
      <c r="G27" s="74"/>
    </row>
    <row r="28" spans="1:7" ht="49.5" customHeight="1" x14ac:dyDescent="0.25">
      <c r="A28" s="175" t="s">
        <v>232</v>
      </c>
      <c r="B28" s="178" t="s">
        <v>337</v>
      </c>
      <c r="C28" s="179"/>
      <c r="D28" s="179"/>
      <c r="E28" s="179"/>
      <c r="F28" s="179"/>
      <c r="G28" s="180"/>
    </row>
    <row r="29" spans="1:7" ht="56.25" customHeight="1" x14ac:dyDescent="0.25">
      <c r="A29" s="176"/>
      <c r="B29" s="178" t="s">
        <v>212</v>
      </c>
      <c r="C29" s="179"/>
      <c r="D29" s="179"/>
      <c r="E29" s="179"/>
      <c r="F29" s="179"/>
      <c r="G29" s="180"/>
    </row>
    <row r="30" spans="1:7" ht="51.75" customHeight="1" x14ac:dyDescent="0.25">
      <c r="A30" s="176"/>
      <c r="B30" s="178" t="s">
        <v>288</v>
      </c>
      <c r="C30" s="179"/>
      <c r="D30" s="179"/>
      <c r="E30" s="179"/>
      <c r="F30" s="179"/>
      <c r="G30" s="180"/>
    </row>
    <row r="31" spans="1:7" ht="38.25" customHeight="1" x14ac:dyDescent="0.25">
      <c r="A31" s="176"/>
      <c r="B31" s="184" t="s">
        <v>213</v>
      </c>
      <c r="C31" s="185"/>
      <c r="D31" s="185"/>
      <c r="E31" s="185"/>
      <c r="F31" s="185"/>
      <c r="G31" s="186"/>
    </row>
    <row r="32" spans="1:7" ht="58.5" customHeight="1" x14ac:dyDescent="0.25">
      <c r="A32" s="176"/>
      <c r="B32" s="184" t="s">
        <v>214</v>
      </c>
      <c r="C32" s="185"/>
      <c r="D32" s="185"/>
      <c r="E32" s="185"/>
      <c r="F32" s="185"/>
      <c r="G32" s="186"/>
    </row>
    <row r="33" spans="1:7" ht="48.75" customHeight="1" thickBot="1" x14ac:dyDescent="0.3">
      <c r="A33" s="177"/>
      <c r="B33" s="181" t="s">
        <v>354</v>
      </c>
      <c r="C33" s="182"/>
      <c r="D33" s="182"/>
      <c r="E33" s="182"/>
      <c r="F33" s="182"/>
      <c r="G33" s="183"/>
    </row>
  </sheetData>
  <mergeCells count="28">
    <mergeCell ref="B8:G8"/>
    <mergeCell ref="B5:C5"/>
    <mergeCell ref="F1:G1"/>
    <mergeCell ref="A3:G3"/>
    <mergeCell ref="A4:G4"/>
    <mergeCell ref="A6:G6"/>
    <mergeCell ref="B20:G20"/>
    <mergeCell ref="B31:G31"/>
    <mergeCell ref="B15:G15"/>
    <mergeCell ref="B14:G14"/>
    <mergeCell ref="B21:G21"/>
    <mergeCell ref="B16:G16"/>
    <mergeCell ref="A10:A13"/>
    <mergeCell ref="B9:G9"/>
    <mergeCell ref="A17:A19"/>
    <mergeCell ref="B17:G17"/>
    <mergeCell ref="B18:G18"/>
    <mergeCell ref="B19:G19"/>
    <mergeCell ref="B13:G13"/>
    <mergeCell ref="B10:G10"/>
    <mergeCell ref="B11:G11"/>
    <mergeCell ref="B12:G12"/>
    <mergeCell ref="A28:A33"/>
    <mergeCell ref="B28:G28"/>
    <mergeCell ref="B29:G29"/>
    <mergeCell ref="B30:G30"/>
    <mergeCell ref="B33:G33"/>
    <mergeCell ref="B32:G32"/>
  </mergeCells>
  <phoneticPr fontId="8" type="noConversion"/>
  <pageMargins left="0.51181102362204722" right="0.11811023622047245" top="0.35433070866141736" bottom="0.35433070866141736" header="0.31496062992125984" footer="0.31496062992125984"/>
  <pageSetup paperSize="9" scale="5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opLeftCell="A13" zoomScale="80" zoomScaleNormal="80" workbookViewId="0">
      <selection activeCell="A5" sqref="A5:G5"/>
    </sheetView>
  </sheetViews>
  <sheetFormatPr defaultRowHeight="15.75" x14ac:dyDescent="0.25"/>
  <cols>
    <col min="1" max="1" width="30.125" style="10" customWidth="1"/>
    <col min="2" max="2" width="20.125" style="10" customWidth="1"/>
    <col min="3" max="4" width="12" style="10" customWidth="1"/>
    <col min="5" max="5" width="12.75" style="10" customWidth="1"/>
    <col min="6" max="6" width="12" style="10" customWidth="1"/>
    <col min="7" max="7" width="12.375" style="10" customWidth="1"/>
    <col min="8" max="16384" width="9" style="10"/>
  </cols>
  <sheetData>
    <row r="1" spans="1:12" ht="81" customHeight="1" x14ac:dyDescent="0.25">
      <c r="E1" s="204" t="s">
        <v>439</v>
      </c>
      <c r="F1" s="208"/>
      <c r="G1" s="208"/>
    </row>
    <row r="2" spans="1:12" ht="15.75" customHeight="1" x14ac:dyDescent="0.25">
      <c r="A2" s="8"/>
      <c r="E2" s="204" t="s">
        <v>440</v>
      </c>
      <c r="F2" s="204"/>
      <c r="G2" s="204"/>
    </row>
    <row r="3" spans="1:12" ht="66.75" customHeight="1" x14ac:dyDescent="0.25">
      <c r="A3" s="8"/>
      <c r="E3" s="209" t="s">
        <v>190</v>
      </c>
      <c r="F3" s="210"/>
      <c r="G3" s="210"/>
    </row>
    <row r="4" spans="1:12" ht="18.75" customHeight="1" x14ac:dyDescent="0.25">
      <c r="A4" s="205" t="s">
        <v>332</v>
      </c>
      <c r="B4" s="205"/>
      <c r="C4" s="205"/>
      <c r="D4" s="205"/>
      <c r="E4" s="205"/>
      <c r="F4" s="205"/>
      <c r="G4" s="205"/>
    </row>
    <row r="5" spans="1:12" ht="24" customHeight="1" x14ac:dyDescent="0.25">
      <c r="A5" s="203" t="s">
        <v>333</v>
      </c>
      <c r="B5" s="203"/>
      <c r="C5" s="203"/>
      <c r="D5" s="203"/>
      <c r="E5" s="203"/>
      <c r="F5" s="203"/>
      <c r="G5" s="203"/>
      <c r="H5" s="2"/>
      <c r="I5" s="2"/>
      <c r="J5" s="2"/>
      <c r="K5" s="2"/>
      <c r="L5" s="2"/>
    </row>
    <row r="6" spans="1:12" ht="12" customHeight="1" x14ac:dyDescent="0.25">
      <c r="A6" s="203"/>
      <c r="B6" s="203"/>
      <c r="C6" s="203"/>
      <c r="D6" s="203"/>
      <c r="E6" s="203"/>
      <c r="F6" s="203"/>
      <c r="G6" s="203"/>
      <c r="H6" s="2"/>
      <c r="I6" s="2"/>
      <c r="J6" s="2"/>
      <c r="K6" s="2"/>
      <c r="L6" s="2"/>
    </row>
    <row r="7" spans="1:12" ht="16.5" customHeight="1" x14ac:dyDescent="0.25">
      <c r="A7" s="207" t="s">
        <v>347</v>
      </c>
      <c r="B7" s="207"/>
      <c r="C7" s="207"/>
      <c r="D7" s="207"/>
      <c r="E7" s="207"/>
      <c r="F7" s="207"/>
      <c r="G7" s="207"/>
    </row>
    <row r="8" spans="1:12" ht="19.5" thickBot="1" x14ac:dyDescent="0.35">
      <c r="A8" s="17"/>
      <c r="B8" s="15"/>
      <c r="C8" s="15"/>
      <c r="D8" s="15"/>
      <c r="E8" s="15"/>
      <c r="F8" s="15"/>
      <c r="G8" s="15"/>
    </row>
    <row r="9" spans="1:12" ht="29.25" customHeight="1" x14ac:dyDescent="0.25">
      <c r="A9" s="18" t="s">
        <v>258</v>
      </c>
      <c r="B9" s="222" t="s">
        <v>348</v>
      </c>
      <c r="C9" s="222"/>
      <c r="D9" s="222"/>
      <c r="E9" s="222"/>
      <c r="F9" s="222"/>
      <c r="G9" s="223"/>
    </row>
    <row r="10" spans="1:12" ht="213.75" customHeight="1" x14ac:dyDescent="0.25">
      <c r="A10" s="19" t="s">
        <v>358</v>
      </c>
      <c r="B10" s="249" t="s">
        <v>336</v>
      </c>
      <c r="C10" s="249"/>
      <c r="D10" s="249"/>
      <c r="E10" s="249"/>
      <c r="F10" s="249"/>
      <c r="G10" s="250"/>
    </row>
    <row r="11" spans="1:12" ht="63.75" customHeight="1" x14ac:dyDescent="0.25">
      <c r="A11" s="211" t="s">
        <v>253</v>
      </c>
      <c r="B11" s="214" t="s">
        <v>334</v>
      </c>
      <c r="C11" s="214"/>
      <c r="D11" s="214"/>
      <c r="E11" s="214"/>
      <c r="F11" s="214"/>
      <c r="G11" s="215"/>
    </row>
    <row r="12" spans="1:12" ht="89.25" customHeight="1" x14ac:dyDescent="0.25">
      <c r="A12" s="211"/>
      <c r="B12" s="253" t="s">
        <v>182</v>
      </c>
      <c r="C12" s="254"/>
      <c r="D12" s="254"/>
      <c r="E12" s="254"/>
      <c r="F12" s="254"/>
      <c r="G12" s="255"/>
      <c r="H12" s="110"/>
      <c r="I12" s="110"/>
      <c r="J12" s="110"/>
      <c r="K12" s="110"/>
    </row>
    <row r="13" spans="1:12" ht="101.25" customHeight="1" x14ac:dyDescent="0.25">
      <c r="A13" s="20" t="s">
        <v>254</v>
      </c>
      <c r="B13" s="214" t="s">
        <v>359</v>
      </c>
      <c r="C13" s="214"/>
      <c r="D13" s="214"/>
      <c r="E13" s="214"/>
      <c r="F13" s="214"/>
      <c r="G13" s="215"/>
    </row>
    <row r="14" spans="1:12" ht="41.25" customHeight="1" x14ac:dyDescent="0.25">
      <c r="A14" s="20" t="s">
        <v>255</v>
      </c>
      <c r="B14" s="218" t="s">
        <v>237</v>
      </c>
      <c r="C14" s="218"/>
      <c r="D14" s="218"/>
      <c r="E14" s="218"/>
      <c r="F14" s="218"/>
      <c r="G14" s="219"/>
    </row>
    <row r="15" spans="1:12" ht="34.5" customHeight="1" x14ac:dyDescent="0.25">
      <c r="A15" s="19" t="s">
        <v>256</v>
      </c>
      <c r="B15" s="224" t="s">
        <v>259</v>
      </c>
      <c r="C15" s="224"/>
      <c r="D15" s="224"/>
      <c r="E15" s="224"/>
      <c r="F15" s="224"/>
      <c r="G15" s="225"/>
    </row>
    <row r="16" spans="1:12" s="8" customFormat="1" ht="27.75" customHeight="1" x14ac:dyDescent="0.25">
      <c r="A16" s="19"/>
      <c r="B16" s="21" t="s">
        <v>236</v>
      </c>
      <c r="C16" s="22" t="s">
        <v>233</v>
      </c>
      <c r="D16" s="22" t="s">
        <v>238</v>
      </c>
      <c r="E16" s="22" t="s">
        <v>239</v>
      </c>
      <c r="F16" s="22" t="s">
        <v>240</v>
      </c>
      <c r="G16" s="23" t="s">
        <v>241</v>
      </c>
    </row>
    <row r="17" spans="1:7" s="8" customFormat="1" ht="39" customHeight="1" x14ac:dyDescent="0.25">
      <c r="A17" s="24" t="s">
        <v>235</v>
      </c>
      <c r="B17" s="25">
        <f>SUM(C17:G17)</f>
        <v>1285160</v>
      </c>
      <c r="C17" s="26">
        <f>SUM(C18:C21)</f>
        <v>255659.4</v>
      </c>
      <c r="D17" s="26">
        <f>SUM(D18:D21)</f>
        <v>251872.4</v>
      </c>
      <c r="E17" s="26">
        <f>SUM(E18:E21)</f>
        <v>262773.59999999998</v>
      </c>
      <c r="F17" s="26">
        <f>SUM(F18:F21)</f>
        <v>258112.3</v>
      </c>
      <c r="G17" s="27">
        <f>SUM(G18:G21)</f>
        <v>256742.3</v>
      </c>
    </row>
    <row r="18" spans="1:7" s="8" customFormat="1" ht="61.5" customHeight="1" x14ac:dyDescent="0.25">
      <c r="A18" s="28" t="s">
        <v>251</v>
      </c>
      <c r="B18" s="25">
        <f>SUM(C18:G18)</f>
        <v>1285160</v>
      </c>
      <c r="C18" s="26">
        <f>'Приложение 1 к Подпрограмме 3'!F27</f>
        <v>255659.4</v>
      </c>
      <c r="D18" s="26">
        <f>'Приложение 1 к Подпрограмме 3'!G27</f>
        <v>251872.4</v>
      </c>
      <c r="E18" s="26">
        <f>'Приложение 1 к Подпрограмме 3'!H27</f>
        <v>262773.59999999998</v>
      </c>
      <c r="F18" s="26">
        <f>'Приложение 1 к Подпрограмме 3'!I27</f>
        <v>258112.3</v>
      </c>
      <c r="G18" s="27">
        <f>'Приложение 1 к Подпрограмме 3'!J27</f>
        <v>256742.3</v>
      </c>
    </row>
    <row r="19" spans="1:7" s="8" customFormat="1" ht="36.75" customHeight="1" x14ac:dyDescent="0.25">
      <c r="A19" s="28" t="s">
        <v>275</v>
      </c>
      <c r="B19" s="25">
        <f>SUM(C19:G19)</f>
        <v>0</v>
      </c>
      <c r="C19" s="26"/>
      <c r="D19" s="26"/>
      <c r="E19" s="26"/>
      <c r="F19" s="26"/>
      <c r="G19" s="27"/>
    </row>
    <row r="20" spans="1:7" s="8" customFormat="1" ht="48.75" customHeight="1" x14ac:dyDescent="0.25">
      <c r="A20" s="28" t="s">
        <v>252</v>
      </c>
      <c r="B20" s="25">
        <f>SUM(C20:G20)</f>
        <v>0</v>
      </c>
      <c r="C20" s="26">
        <v>0</v>
      </c>
      <c r="D20" s="26">
        <v>0</v>
      </c>
      <c r="E20" s="26">
        <v>0</v>
      </c>
      <c r="F20" s="26">
        <v>0</v>
      </c>
      <c r="G20" s="27">
        <v>0</v>
      </c>
    </row>
    <row r="21" spans="1:7" s="8" customFormat="1" ht="36" customHeight="1" x14ac:dyDescent="0.25">
      <c r="A21" s="28" t="s">
        <v>231</v>
      </c>
      <c r="B21" s="25">
        <f>SUM(C21:G21)</f>
        <v>0</v>
      </c>
      <c r="C21" s="29"/>
      <c r="D21" s="29"/>
      <c r="E21" s="29"/>
      <c r="F21" s="29"/>
      <c r="G21" s="30"/>
    </row>
    <row r="22" spans="1:7" s="8" customFormat="1" ht="69.75" customHeight="1" x14ac:dyDescent="0.25">
      <c r="A22" s="114" t="s">
        <v>257</v>
      </c>
      <c r="B22" s="276" t="s">
        <v>186</v>
      </c>
      <c r="C22" s="277"/>
      <c r="D22" s="277"/>
      <c r="E22" s="277"/>
      <c r="F22" s="277"/>
      <c r="G22" s="278"/>
    </row>
    <row r="23" spans="1:7" s="8" customFormat="1" ht="65.25" customHeight="1" x14ac:dyDescent="0.25">
      <c r="A23" s="111"/>
      <c r="B23" s="276" t="s">
        <v>187</v>
      </c>
      <c r="C23" s="277"/>
      <c r="D23" s="277"/>
      <c r="E23" s="277"/>
      <c r="F23" s="277"/>
      <c r="G23" s="278"/>
    </row>
    <row r="24" spans="1:7" s="8" customFormat="1" ht="54.75" customHeight="1" x14ac:dyDescent="0.25">
      <c r="A24" s="111"/>
      <c r="B24" s="276" t="s">
        <v>188</v>
      </c>
      <c r="C24" s="277"/>
      <c r="D24" s="277"/>
      <c r="E24" s="277"/>
      <c r="F24" s="277"/>
      <c r="G24" s="278"/>
    </row>
    <row r="25" spans="1:7" ht="65.25" customHeight="1" x14ac:dyDescent="0.25">
      <c r="A25" s="111"/>
      <c r="B25" s="214" t="s">
        <v>323</v>
      </c>
      <c r="C25" s="214"/>
      <c r="D25" s="214"/>
      <c r="E25" s="214"/>
      <c r="F25" s="214"/>
      <c r="G25" s="215"/>
    </row>
    <row r="26" spans="1:7" ht="78" customHeight="1" x14ac:dyDescent="0.25">
      <c r="A26" s="111"/>
      <c r="B26" s="214" t="s">
        <v>324</v>
      </c>
      <c r="C26" s="214"/>
      <c r="D26" s="214"/>
      <c r="E26" s="214"/>
      <c r="F26" s="214"/>
      <c r="G26" s="215"/>
    </row>
    <row r="27" spans="1:7" ht="50.25" customHeight="1" x14ac:dyDescent="0.25">
      <c r="A27" s="111"/>
      <c r="B27" s="214" t="s">
        <v>325</v>
      </c>
      <c r="C27" s="214"/>
      <c r="D27" s="214"/>
      <c r="E27" s="214"/>
      <c r="F27" s="214"/>
      <c r="G27" s="215"/>
    </row>
    <row r="28" spans="1:7" ht="69" customHeight="1" thickBot="1" x14ac:dyDescent="0.3">
      <c r="A28" s="112"/>
      <c r="B28" s="274" t="s">
        <v>326</v>
      </c>
      <c r="C28" s="274"/>
      <c r="D28" s="274"/>
      <c r="E28" s="274"/>
      <c r="F28" s="274"/>
      <c r="G28" s="275"/>
    </row>
  </sheetData>
  <mergeCells count="22">
    <mergeCell ref="B9:G9"/>
    <mergeCell ref="B10:G10"/>
    <mergeCell ref="E1:G1"/>
    <mergeCell ref="E2:G2"/>
    <mergeCell ref="E3:G3"/>
    <mergeCell ref="A4:G4"/>
    <mergeCell ref="A6:G6"/>
    <mergeCell ref="A5:G5"/>
    <mergeCell ref="A7:G7"/>
    <mergeCell ref="B28:G28"/>
    <mergeCell ref="B27:G27"/>
    <mergeCell ref="B26:G26"/>
    <mergeCell ref="B15:G15"/>
    <mergeCell ref="B24:G24"/>
    <mergeCell ref="B25:G25"/>
    <mergeCell ref="B22:G22"/>
    <mergeCell ref="B23:G23"/>
    <mergeCell ref="B14:G14"/>
    <mergeCell ref="B11:G11"/>
    <mergeCell ref="A11:A12"/>
    <mergeCell ref="B13:G13"/>
    <mergeCell ref="B12:G12"/>
  </mergeCells>
  <phoneticPr fontId="8" type="noConversion"/>
  <pageMargins left="0.51181102362204722" right="0.31496062992125984" top="0.35433070866141736" bottom="0.15748031496062992" header="0.31496062992125984" footer="0.31496062992125984"/>
  <pageSetup paperSize="9" scale="75" orientation="portrait" verticalDpi="429496729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opLeftCell="A21" zoomScale="75" zoomScaleNormal="75" workbookViewId="0">
      <selection activeCell="D24" sqref="D24"/>
    </sheetView>
  </sheetViews>
  <sheetFormatPr defaultRowHeight="15.75" x14ac:dyDescent="0.25"/>
  <cols>
    <col min="1" max="1" width="7" style="1" customWidth="1"/>
    <col min="2" max="2" width="58" style="4" customWidth="1"/>
    <col min="3" max="3" width="20.125" style="1" customWidth="1"/>
    <col min="4" max="4" width="17.75" style="1" customWidth="1"/>
    <col min="5" max="5" width="13.625" style="4" customWidth="1"/>
    <col min="6" max="6" width="11.375" style="4" customWidth="1"/>
    <col min="7" max="7" width="11.5" style="4" customWidth="1"/>
    <col min="8" max="8" width="11.875" style="4" customWidth="1"/>
    <col min="9" max="9" width="11.75" style="4" customWidth="1"/>
    <col min="10" max="10" width="11.875" style="4" customWidth="1"/>
    <col min="11" max="11" width="14.625" style="4" customWidth="1"/>
    <col min="12" max="16384" width="9" style="4"/>
  </cols>
  <sheetData>
    <row r="1" spans="1:14" ht="84.75" customHeight="1" x14ac:dyDescent="0.25">
      <c r="I1" s="204" t="s">
        <v>441</v>
      </c>
      <c r="J1" s="208"/>
      <c r="K1" s="208"/>
    </row>
    <row r="2" spans="1:14" x14ac:dyDescent="0.25">
      <c r="A2" s="228" t="s">
        <v>215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</row>
    <row r="3" spans="1:14" ht="18.75" customHeight="1" x14ac:dyDescent="0.25">
      <c r="A3" s="39"/>
      <c r="B3" s="2"/>
      <c r="C3" s="2"/>
      <c r="D3" s="2"/>
      <c r="E3" s="2"/>
      <c r="F3" s="209" t="s">
        <v>192</v>
      </c>
      <c r="G3" s="209"/>
      <c r="H3" s="209"/>
      <c r="I3" s="209"/>
      <c r="J3" s="209"/>
      <c r="K3" s="209"/>
    </row>
    <row r="4" spans="1:14" ht="24" customHeight="1" x14ac:dyDescent="0.25">
      <c r="B4" s="7"/>
      <c r="C4" s="7"/>
      <c r="D4" s="7"/>
      <c r="E4" s="7"/>
      <c r="F4" s="6"/>
      <c r="G4" s="6"/>
      <c r="H4" s="6"/>
      <c r="I4" s="6"/>
      <c r="J4" s="6"/>
      <c r="K4" s="6"/>
    </row>
    <row r="5" spans="1:14" s="3" customFormat="1" ht="18.75" x14ac:dyDescent="0.25">
      <c r="A5" s="205" t="s">
        <v>349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</row>
    <row r="6" spans="1:14" s="10" customFormat="1" ht="23.25" customHeight="1" x14ac:dyDescent="0.3">
      <c r="A6" s="226" t="s">
        <v>191</v>
      </c>
      <c r="B6" s="226"/>
      <c r="C6" s="226"/>
      <c r="D6" s="226"/>
      <c r="E6" s="226"/>
      <c r="F6" s="226"/>
      <c r="G6" s="226"/>
      <c r="H6" s="226"/>
      <c r="I6" s="226"/>
      <c r="J6" s="226"/>
      <c r="K6" s="40"/>
      <c r="L6" s="2"/>
      <c r="M6" s="2"/>
      <c r="N6" s="2"/>
    </row>
    <row r="7" spans="1:14" s="10" customFormat="1" ht="23.25" customHeight="1" x14ac:dyDescent="0.3">
      <c r="A7" s="125"/>
      <c r="B7" s="125"/>
      <c r="C7" s="125"/>
      <c r="D7" s="125"/>
      <c r="E7" s="125"/>
      <c r="F7" s="125"/>
      <c r="G7" s="125"/>
      <c r="H7" s="125"/>
      <c r="I7" s="125"/>
      <c r="J7" s="125"/>
      <c r="K7" s="40"/>
      <c r="L7" s="2"/>
      <c r="M7" s="2"/>
      <c r="N7" s="2"/>
    </row>
    <row r="8" spans="1:14" s="3" customFormat="1" ht="18.75" x14ac:dyDescent="0.25">
      <c r="A8" s="14"/>
      <c r="B8" s="42"/>
      <c r="C8" s="14"/>
      <c r="D8" s="14"/>
      <c r="E8" s="42"/>
      <c r="F8" s="42"/>
      <c r="G8" s="42"/>
      <c r="H8" s="42"/>
      <c r="I8" s="42"/>
      <c r="J8" s="42"/>
      <c r="K8" s="42"/>
    </row>
    <row r="9" spans="1:14" s="3" customFormat="1" ht="35.25" customHeight="1" x14ac:dyDescent="0.25">
      <c r="A9" s="227" t="s">
        <v>217</v>
      </c>
      <c r="B9" s="218" t="s">
        <v>216</v>
      </c>
      <c r="C9" s="218" t="s">
        <v>218</v>
      </c>
      <c r="D9" s="218" t="s">
        <v>260</v>
      </c>
      <c r="E9" s="218" t="s">
        <v>302</v>
      </c>
      <c r="F9" s="218" t="s">
        <v>262</v>
      </c>
      <c r="G9" s="218"/>
      <c r="H9" s="218"/>
      <c r="I9" s="218"/>
      <c r="J9" s="218"/>
      <c r="K9" s="218" t="s">
        <v>263</v>
      </c>
    </row>
    <row r="10" spans="1:14" s="3" customFormat="1" ht="36.75" customHeight="1" x14ac:dyDescent="0.25">
      <c r="A10" s="227"/>
      <c r="B10" s="218"/>
      <c r="C10" s="218"/>
      <c r="D10" s="218"/>
      <c r="E10" s="218"/>
      <c r="F10" s="218"/>
      <c r="G10" s="218"/>
      <c r="H10" s="218"/>
      <c r="I10" s="218"/>
      <c r="J10" s="218"/>
      <c r="K10" s="218"/>
    </row>
    <row r="11" spans="1:14" s="3" customFormat="1" ht="37.5" customHeight="1" x14ac:dyDescent="0.25">
      <c r="A11" s="227"/>
      <c r="B11" s="218"/>
      <c r="C11" s="218"/>
      <c r="D11" s="218"/>
      <c r="E11" s="218"/>
      <c r="F11" s="22" t="s">
        <v>223</v>
      </c>
      <c r="G11" s="22" t="s">
        <v>242</v>
      </c>
      <c r="H11" s="22" t="s">
        <v>243</v>
      </c>
      <c r="I11" s="22" t="s">
        <v>244</v>
      </c>
      <c r="J11" s="22" t="s">
        <v>245</v>
      </c>
      <c r="K11" s="218"/>
    </row>
    <row r="12" spans="1:14" s="3" customFormat="1" ht="21.75" customHeight="1" x14ac:dyDescent="0.25">
      <c r="A12" s="43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</row>
    <row r="13" spans="1:14" s="11" customFormat="1" ht="56.25" customHeight="1" x14ac:dyDescent="0.25">
      <c r="A13" s="44"/>
      <c r="B13" s="279" t="s">
        <v>193</v>
      </c>
      <c r="C13" s="279"/>
      <c r="D13" s="279"/>
      <c r="E13" s="279"/>
      <c r="F13" s="279"/>
      <c r="G13" s="279"/>
      <c r="H13" s="279"/>
      <c r="I13" s="279"/>
      <c r="J13" s="279"/>
      <c r="K13" s="279"/>
    </row>
    <row r="14" spans="1:14" s="3" customFormat="1" ht="84" customHeight="1" x14ac:dyDescent="0.25">
      <c r="A14" s="53" t="s">
        <v>219</v>
      </c>
      <c r="B14" s="54" t="s">
        <v>427</v>
      </c>
      <c r="C14" s="45" t="s">
        <v>248</v>
      </c>
      <c r="D14" s="173" t="s">
        <v>516</v>
      </c>
      <c r="E14" s="46">
        <f>SUM(F14:J14)</f>
        <v>170590.5</v>
      </c>
      <c r="F14" s="46">
        <v>34118.1</v>
      </c>
      <c r="G14" s="46">
        <v>34118.1</v>
      </c>
      <c r="H14" s="46">
        <v>34118.1</v>
      </c>
      <c r="I14" s="46">
        <v>34118.1</v>
      </c>
      <c r="J14" s="46">
        <v>34118.1</v>
      </c>
      <c r="K14" s="22" t="s">
        <v>279</v>
      </c>
    </row>
    <row r="15" spans="1:14" s="3" customFormat="1" ht="85.5" customHeight="1" x14ac:dyDescent="0.25">
      <c r="A15" s="127" t="s">
        <v>329</v>
      </c>
      <c r="B15" s="54" t="s">
        <v>428</v>
      </c>
      <c r="C15" s="128" t="s">
        <v>248</v>
      </c>
      <c r="D15" s="173" t="s">
        <v>517</v>
      </c>
      <c r="E15" s="129">
        <f>SUM(F15:J15)</f>
        <v>627779.5</v>
      </c>
      <c r="F15" s="129">
        <v>125605.9</v>
      </c>
      <c r="G15" s="129">
        <v>125355.9</v>
      </c>
      <c r="H15" s="129">
        <v>125605.9</v>
      </c>
      <c r="I15" s="129">
        <v>125605.9</v>
      </c>
      <c r="J15" s="129">
        <v>125605.9</v>
      </c>
      <c r="K15" s="22" t="s">
        <v>194</v>
      </c>
    </row>
    <row r="16" spans="1:14" s="3" customFormat="1" ht="102" customHeight="1" x14ac:dyDescent="0.25">
      <c r="A16" s="53" t="s">
        <v>291</v>
      </c>
      <c r="B16" s="54" t="s">
        <v>429</v>
      </c>
      <c r="C16" s="128" t="s">
        <v>248</v>
      </c>
      <c r="D16" s="173" t="s">
        <v>518</v>
      </c>
      <c r="E16" s="129">
        <f>SUM(F16:J16)</f>
        <v>461992</v>
      </c>
      <c r="F16" s="129">
        <v>92398.399999999994</v>
      </c>
      <c r="G16" s="129">
        <v>92398.399999999994</v>
      </c>
      <c r="H16" s="129">
        <v>92398.399999999994</v>
      </c>
      <c r="I16" s="129">
        <v>92398.399999999994</v>
      </c>
      <c r="J16" s="129">
        <v>92398.399999999994</v>
      </c>
      <c r="K16" s="22" t="s">
        <v>303</v>
      </c>
    </row>
    <row r="17" spans="1:11" s="3" customFormat="1" ht="47.25" customHeight="1" x14ac:dyDescent="0.25">
      <c r="A17" s="44"/>
      <c r="B17" s="237" t="s">
        <v>221</v>
      </c>
      <c r="C17" s="237"/>
      <c r="D17" s="47"/>
      <c r="E17" s="55">
        <f t="shared" ref="E17:J17" si="0">SUM(E14:E16)</f>
        <v>1260362</v>
      </c>
      <c r="F17" s="55">
        <f t="shared" si="0"/>
        <v>252122.4</v>
      </c>
      <c r="G17" s="55">
        <f t="shared" si="0"/>
        <v>251872.4</v>
      </c>
      <c r="H17" s="55">
        <f t="shared" si="0"/>
        <v>252122.4</v>
      </c>
      <c r="I17" s="55">
        <f t="shared" si="0"/>
        <v>252122.4</v>
      </c>
      <c r="J17" s="55">
        <f t="shared" si="0"/>
        <v>252122.4</v>
      </c>
      <c r="K17" s="47"/>
    </row>
    <row r="18" spans="1:11" s="3" customFormat="1" ht="41.25" customHeight="1" x14ac:dyDescent="0.25">
      <c r="A18" s="44"/>
      <c r="B18" s="49" t="s">
        <v>264</v>
      </c>
      <c r="C18" s="49"/>
      <c r="D18" s="47"/>
      <c r="E18" s="46">
        <f t="shared" ref="E18:J18" si="1">SUM(E14:E16)</f>
        <v>1260362</v>
      </c>
      <c r="F18" s="46">
        <f>SUM(F14:F16)</f>
        <v>252122.4</v>
      </c>
      <c r="G18" s="46">
        <f t="shared" si="1"/>
        <v>251872.4</v>
      </c>
      <c r="H18" s="46">
        <f t="shared" si="1"/>
        <v>252122.4</v>
      </c>
      <c r="I18" s="46">
        <f t="shared" si="1"/>
        <v>252122.4</v>
      </c>
      <c r="J18" s="46">
        <f t="shared" si="1"/>
        <v>252122.4</v>
      </c>
      <c r="K18" s="47"/>
    </row>
    <row r="19" spans="1:11" s="13" customFormat="1" ht="65.25" customHeight="1" x14ac:dyDescent="0.25">
      <c r="A19" s="56"/>
      <c r="B19" s="234" t="s">
        <v>304</v>
      </c>
      <c r="C19" s="235"/>
      <c r="D19" s="235"/>
      <c r="E19" s="235"/>
      <c r="F19" s="235"/>
      <c r="G19" s="235"/>
      <c r="H19" s="235"/>
      <c r="I19" s="235"/>
      <c r="J19" s="235"/>
      <c r="K19" s="236"/>
    </row>
    <row r="20" spans="1:11" s="13" customFormat="1" ht="112.5" customHeight="1" x14ac:dyDescent="0.25">
      <c r="A20" s="154" t="s">
        <v>220</v>
      </c>
      <c r="B20" s="152" t="s">
        <v>480</v>
      </c>
      <c r="C20" s="45" t="s">
        <v>248</v>
      </c>
      <c r="D20" s="173" t="s">
        <v>519</v>
      </c>
      <c r="E20" s="46">
        <f>SUM(F20:J20)</f>
        <v>800</v>
      </c>
      <c r="F20" s="46">
        <v>800</v>
      </c>
      <c r="G20" s="46">
        <v>0</v>
      </c>
      <c r="H20" s="46">
        <v>0</v>
      </c>
      <c r="I20" s="46">
        <v>0</v>
      </c>
      <c r="J20" s="46">
        <v>0</v>
      </c>
      <c r="K20" s="22" t="s">
        <v>279</v>
      </c>
    </row>
    <row r="21" spans="1:11" s="13" customFormat="1" ht="112.5" x14ac:dyDescent="0.25">
      <c r="A21" s="133" t="s">
        <v>234</v>
      </c>
      <c r="B21" s="159" t="s">
        <v>419</v>
      </c>
      <c r="C21" s="128" t="s">
        <v>248</v>
      </c>
      <c r="D21" s="173" t="s">
        <v>520</v>
      </c>
      <c r="E21" s="129">
        <f>SUM(F21:J21)</f>
        <v>8138.3</v>
      </c>
      <c r="F21" s="129">
        <v>737</v>
      </c>
      <c r="G21" s="129">
        <v>0</v>
      </c>
      <c r="H21" s="129">
        <v>6031.3</v>
      </c>
      <c r="I21" s="129">
        <v>1370</v>
      </c>
      <c r="J21" s="129">
        <v>0</v>
      </c>
      <c r="K21" s="36" t="s">
        <v>194</v>
      </c>
    </row>
    <row r="22" spans="1:11" s="13" customFormat="1" ht="131.25" x14ac:dyDescent="0.25">
      <c r="A22" s="127" t="s">
        <v>282</v>
      </c>
      <c r="B22" s="159" t="s">
        <v>417</v>
      </c>
      <c r="C22" s="128" t="s">
        <v>248</v>
      </c>
      <c r="D22" s="173" t="s">
        <v>521</v>
      </c>
      <c r="E22" s="129">
        <f>SUM(F22:J22)</f>
        <v>10859.699999999999</v>
      </c>
      <c r="F22" s="129">
        <v>1500</v>
      </c>
      <c r="G22" s="129">
        <v>0</v>
      </c>
      <c r="H22" s="129">
        <v>3119.9</v>
      </c>
      <c r="I22" s="129">
        <v>3119.9</v>
      </c>
      <c r="J22" s="129">
        <v>3119.9</v>
      </c>
      <c r="K22" s="22" t="s">
        <v>303</v>
      </c>
    </row>
    <row r="23" spans="1:11" s="13" customFormat="1" ht="124.5" customHeight="1" x14ac:dyDescent="0.25">
      <c r="A23" s="127" t="s">
        <v>310</v>
      </c>
      <c r="B23" s="159" t="s">
        <v>418</v>
      </c>
      <c r="C23" s="128" t="s">
        <v>248</v>
      </c>
      <c r="D23" s="173" t="s">
        <v>522</v>
      </c>
      <c r="E23" s="129">
        <f>SUM(F23:J23)</f>
        <v>5000</v>
      </c>
      <c r="F23" s="129">
        <v>500</v>
      </c>
      <c r="G23" s="129">
        <v>0</v>
      </c>
      <c r="H23" s="129">
        <v>1500</v>
      </c>
      <c r="I23" s="129">
        <v>1500</v>
      </c>
      <c r="J23" s="129">
        <v>1500</v>
      </c>
      <c r="K23" s="22" t="s">
        <v>303</v>
      </c>
    </row>
    <row r="24" spans="1:11" s="13" customFormat="1" ht="26.45" customHeight="1" x14ac:dyDescent="0.25">
      <c r="A24" s="44"/>
      <c r="B24" s="237" t="s">
        <v>222</v>
      </c>
      <c r="C24" s="237"/>
      <c r="D24" s="47"/>
      <c r="E24" s="55">
        <f t="shared" ref="E24:J24" si="2">E20+E21+E22+E23</f>
        <v>24798</v>
      </c>
      <c r="F24" s="55">
        <f t="shared" si="2"/>
        <v>3537</v>
      </c>
      <c r="G24" s="55">
        <f t="shared" si="2"/>
        <v>0</v>
      </c>
      <c r="H24" s="55">
        <f t="shared" si="2"/>
        <v>10651.2</v>
      </c>
      <c r="I24" s="55">
        <f t="shared" si="2"/>
        <v>5989.9</v>
      </c>
      <c r="J24" s="55">
        <f t="shared" si="2"/>
        <v>4619.8999999999996</v>
      </c>
      <c r="K24" s="47"/>
    </row>
    <row r="25" spans="1:11" s="13" customFormat="1" ht="37.5" customHeight="1" x14ac:dyDescent="0.25">
      <c r="A25" s="44"/>
      <c r="B25" s="49" t="s">
        <v>264</v>
      </c>
      <c r="C25" s="49"/>
      <c r="D25" s="47"/>
      <c r="E25" s="46">
        <f t="shared" ref="E25:J25" si="3">E20+E21+E22+E23</f>
        <v>24798</v>
      </c>
      <c r="F25" s="46">
        <f t="shared" si="3"/>
        <v>3537</v>
      </c>
      <c r="G25" s="46">
        <f t="shared" si="3"/>
        <v>0</v>
      </c>
      <c r="H25" s="46">
        <f t="shared" si="3"/>
        <v>10651.2</v>
      </c>
      <c r="I25" s="46">
        <f t="shared" si="3"/>
        <v>5989.9</v>
      </c>
      <c r="J25" s="46">
        <f t="shared" si="3"/>
        <v>4619.8999999999996</v>
      </c>
      <c r="K25" s="47"/>
    </row>
    <row r="26" spans="1:11" s="13" customFormat="1" ht="26.45" customHeight="1" x14ac:dyDescent="0.25">
      <c r="A26" s="56"/>
      <c r="B26" s="57" t="s">
        <v>195</v>
      </c>
      <c r="C26" s="58"/>
      <c r="D26" s="59"/>
      <c r="E26" s="60">
        <f t="shared" ref="E26:J27" si="4">E17+E24</f>
        <v>1285160</v>
      </c>
      <c r="F26" s="60">
        <f t="shared" si="4"/>
        <v>255659.4</v>
      </c>
      <c r="G26" s="60">
        <f t="shared" si="4"/>
        <v>251872.4</v>
      </c>
      <c r="H26" s="60">
        <f t="shared" si="4"/>
        <v>262773.59999999998</v>
      </c>
      <c r="I26" s="60">
        <f t="shared" si="4"/>
        <v>258112.3</v>
      </c>
      <c r="J26" s="60">
        <f t="shared" si="4"/>
        <v>256742.3</v>
      </c>
      <c r="K26" s="61"/>
    </row>
    <row r="27" spans="1:11" s="11" customFormat="1" ht="35.25" customHeight="1" x14ac:dyDescent="0.25">
      <c r="A27" s="47"/>
      <c r="B27" s="49" t="s">
        <v>264</v>
      </c>
      <c r="C27" s="49"/>
      <c r="D27" s="47"/>
      <c r="E27" s="51">
        <f t="shared" si="4"/>
        <v>1285160</v>
      </c>
      <c r="F27" s="51">
        <f t="shared" si="4"/>
        <v>255659.4</v>
      </c>
      <c r="G27" s="51">
        <f t="shared" si="4"/>
        <v>251872.4</v>
      </c>
      <c r="H27" s="51">
        <f t="shared" si="4"/>
        <v>262773.59999999998</v>
      </c>
      <c r="I27" s="51">
        <f t="shared" si="4"/>
        <v>258112.3</v>
      </c>
      <c r="J27" s="51">
        <f t="shared" si="4"/>
        <v>256742.3</v>
      </c>
      <c r="K27" s="47"/>
    </row>
    <row r="28" spans="1:11" s="13" customFormat="1" x14ac:dyDescent="0.25">
      <c r="A28" s="12"/>
      <c r="C28" s="12"/>
      <c r="D28" s="12"/>
    </row>
    <row r="29" spans="1:11" s="3" customFormat="1" x14ac:dyDescent="0.25">
      <c r="A29" s="5"/>
      <c r="C29" s="5"/>
      <c r="D29" s="5"/>
    </row>
    <row r="30" spans="1:11" s="3" customFormat="1" x14ac:dyDescent="0.25">
      <c r="A30" s="5"/>
      <c r="C30" s="5"/>
      <c r="D30" s="5"/>
    </row>
    <row r="31" spans="1:11" s="3" customFormat="1" x14ac:dyDescent="0.25">
      <c r="A31" s="5"/>
      <c r="C31" s="5"/>
      <c r="D31" s="5"/>
    </row>
    <row r="32" spans="1:11" s="3" customFormat="1" x14ac:dyDescent="0.25">
      <c r="A32" s="5"/>
      <c r="C32" s="5"/>
      <c r="D32" s="5"/>
    </row>
    <row r="33" spans="1:4" s="3" customFormat="1" x14ac:dyDescent="0.25">
      <c r="A33" s="5"/>
      <c r="C33" s="5"/>
      <c r="D33" s="5"/>
    </row>
    <row r="34" spans="1:4" s="3" customFormat="1" x14ac:dyDescent="0.25">
      <c r="A34" s="5"/>
      <c r="C34" s="5"/>
      <c r="D34" s="5"/>
    </row>
    <row r="35" spans="1:4" s="3" customFormat="1" x14ac:dyDescent="0.25">
      <c r="A35" s="5"/>
      <c r="C35" s="5"/>
      <c r="D35" s="5"/>
    </row>
    <row r="36" spans="1:4" s="3" customFormat="1" x14ac:dyDescent="0.25">
      <c r="A36" s="5"/>
      <c r="C36" s="5"/>
      <c r="D36" s="5"/>
    </row>
    <row r="37" spans="1:4" s="3" customFormat="1" x14ac:dyDescent="0.25">
      <c r="A37" s="5"/>
      <c r="C37" s="5"/>
      <c r="D37" s="5"/>
    </row>
    <row r="38" spans="1:4" s="3" customFormat="1" x14ac:dyDescent="0.25">
      <c r="A38" s="5"/>
      <c r="C38" s="5"/>
      <c r="D38" s="5"/>
    </row>
    <row r="39" spans="1:4" s="3" customFormat="1" x14ac:dyDescent="0.25">
      <c r="A39" s="5"/>
      <c r="C39" s="5"/>
      <c r="D39" s="5"/>
    </row>
  </sheetData>
  <mergeCells count="16">
    <mergeCell ref="I1:K1"/>
    <mergeCell ref="B24:C24"/>
    <mergeCell ref="B19:K19"/>
    <mergeCell ref="E9:E11"/>
    <mergeCell ref="F9:J10"/>
    <mergeCell ref="K9:K11"/>
    <mergeCell ref="D9:D11"/>
    <mergeCell ref="B13:K13"/>
    <mergeCell ref="B17:C17"/>
    <mergeCell ref="A9:A11"/>
    <mergeCell ref="A2:K2"/>
    <mergeCell ref="F3:K3"/>
    <mergeCell ref="A5:K5"/>
    <mergeCell ref="A6:J6"/>
    <mergeCell ref="B9:B11"/>
    <mergeCell ref="C9:C11"/>
  </mergeCells>
  <phoneticPr fontId="8" type="noConversion"/>
  <pageMargins left="0.31496062992125984" right="0.19685039370078741" top="0.15748031496062992" bottom="0.35433070866141736" header="0.31496062992125984" footer="0.31496062992125984"/>
  <pageSetup paperSize="9" scale="70" orientation="landscape" verticalDpi="429496729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zoomScale="75" zoomScaleNormal="75" workbookViewId="0">
      <selection activeCell="B4" sqref="B4:D5"/>
    </sheetView>
  </sheetViews>
  <sheetFormatPr defaultRowHeight="15.75" x14ac:dyDescent="0.25"/>
  <cols>
    <col min="1" max="1" width="5" style="1" customWidth="1"/>
    <col min="2" max="2" width="65.25" style="4" customWidth="1"/>
    <col min="3" max="3" width="19.125" style="4" customWidth="1"/>
    <col min="4" max="4" width="17" style="4" customWidth="1"/>
    <col min="5" max="16384" width="9" style="4"/>
  </cols>
  <sheetData>
    <row r="1" spans="1:4" ht="87.75" customHeight="1" x14ac:dyDescent="0.25">
      <c r="C1" s="246" t="s">
        <v>442</v>
      </c>
      <c r="D1" s="246"/>
    </row>
    <row r="2" spans="1:4" x14ac:dyDescent="0.25">
      <c r="A2" s="166"/>
      <c r="B2" s="166"/>
      <c r="C2" s="228" t="s">
        <v>20</v>
      </c>
      <c r="D2" s="247"/>
    </row>
    <row r="3" spans="1:4" ht="18.75" customHeight="1" x14ac:dyDescent="0.25">
      <c r="A3" s="39"/>
      <c r="B3" s="2"/>
      <c r="C3" s="228" t="s">
        <v>402</v>
      </c>
      <c r="D3" s="247"/>
    </row>
    <row r="4" spans="1:4" ht="17.25" customHeight="1" x14ac:dyDescent="0.25">
      <c r="B4" s="203" t="s">
        <v>481</v>
      </c>
      <c r="C4" s="248"/>
      <c r="D4" s="248"/>
    </row>
    <row r="5" spans="1:4" ht="94.5" customHeight="1" x14ac:dyDescent="0.25">
      <c r="B5" s="248"/>
      <c r="C5" s="248"/>
      <c r="D5" s="248"/>
    </row>
    <row r="6" spans="1:4" s="3" customFormat="1" ht="18.75" x14ac:dyDescent="0.25">
      <c r="A6" s="163"/>
      <c r="B6" s="42"/>
      <c r="C6" s="42"/>
      <c r="D6" s="42"/>
    </row>
    <row r="7" spans="1:4" s="3" customFormat="1" ht="35.25" customHeight="1" x14ac:dyDescent="0.25">
      <c r="A7" s="227" t="s">
        <v>217</v>
      </c>
      <c r="B7" s="218" t="s">
        <v>16</v>
      </c>
      <c r="C7" s="218" t="s">
        <v>19</v>
      </c>
      <c r="D7" s="218" t="s">
        <v>18</v>
      </c>
    </row>
    <row r="8" spans="1:4" s="3" customFormat="1" ht="36.75" customHeight="1" x14ac:dyDescent="0.25">
      <c r="A8" s="227"/>
      <c r="B8" s="218"/>
      <c r="C8" s="218"/>
      <c r="D8" s="218"/>
    </row>
    <row r="9" spans="1:4" s="3" customFormat="1" ht="37.5" customHeight="1" x14ac:dyDescent="0.25">
      <c r="A9" s="227"/>
      <c r="B9" s="218"/>
      <c r="C9" s="218"/>
      <c r="D9" s="218"/>
    </row>
    <row r="10" spans="1:4" s="3" customFormat="1" ht="21.75" customHeight="1" x14ac:dyDescent="0.25">
      <c r="A10" s="165">
        <v>1</v>
      </c>
      <c r="B10" s="164">
        <v>2</v>
      </c>
      <c r="C10" s="164">
        <v>3</v>
      </c>
      <c r="D10" s="164">
        <v>4</v>
      </c>
    </row>
    <row r="11" spans="1:4" s="13" customFormat="1" ht="37.5" x14ac:dyDescent="0.25">
      <c r="A11" s="138">
        <v>1</v>
      </c>
      <c r="B11" s="139" t="s">
        <v>482</v>
      </c>
      <c r="C11" s="140">
        <v>400</v>
      </c>
      <c r="D11" s="164" t="s">
        <v>279</v>
      </c>
    </row>
    <row r="12" spans="1:4" s="13" customFormat="1" ht="37.5" x14ac:dyDescent="0.25">
      <c r="A12" s="138">
        <v>2</v>
      </c>
      <c r="B12" s="139" t="s">
        <v>483</v>
      </c>
      <c r="C12" s="140">
        <v>400</v>
      </c>
      <c r="D12" s="164" t="s">
        <v>279</v>
      </c>
    </row>
    <row r="13" spans="1:4" s="3" customFormat="1" ht="18.75" x14ac:dyDescent="0.25">
      <c r="A13" s="138"/>
      <c r="B13" s="139" t="s">
        <v>160</v>
      </c>
      <c r="C13" s="157">
        <f>SUM(C11:C12)</f>
        <v>800</v>
      </c>
      <c r="D13" s="164"/>
    </row>
    <row r="14" spans="1:4" s="3" customFormat="1" x14ac:dyDescent="0.25">
      <c r="A14" s="5"/>
    </row>
    <row r="15" spans="1:4" s="3" customFormat="1" x14ac:dyDescent="0.25">
      <c r="A15" s="5"/>
    </row>
    <row r="16" spans="1:4" s="3" customFormat="1" x14ac:dyDescent="0.25">
      <c r="A16" s="5"/>
    </row>
    <row r="17" spans="1:1" s="3" customFormat="1" x14ac:dyDescent="0.25">
      <c r="A17" s="5"/>
    </row>
    <row r="18" spans="1:1" s="3" customFormat="1" x14ac:dyDescent="0.25">
      <c r="A18" s="5"/>
    </row>
  </sheetData>
  <mergeCells count="8">
    <mergeCell ref="C1:D1"/>
    <mergeCell ref="C2:D2"/>
    <mergeCell ref="C3:D3"/>
    <mergeCell ref="B4:D5"/>
    <mergeCell ref="A7:A9"/>
    <mergeCell ref="B7:B9"/>
    <mergeCell ref="C7:C9"/>
    <mergeCell ref="D7:D9"/>
  </mergeCells>
  <pageMargins left="0.70866141732283472" right="0.31496062992125984" top="0.74803149606299213" bottom="0.74803149606299213" header="0.31496062992125984" footer="0.31496062992125984"/>
  <pageSetup paperSize="9" scale="78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zoomScale="75" zoomScaleNormal="75" workbookViewId="0">
      <selection activeCell="C6" sqref="C6"/>
    </sheetView>
  </sheetViews>
  <sheetFormatPr defaultRowHeight="15.75" x14ac:dyDescent="0.25"/>
  <cols>
    <col min="1" max="1" width="5" style="1" customWidth="1"/>
    <col min="2" max="2" width="55.875" style="4" customWidth="1"/>
    <col min="3" max="3" width="17.125" style="4" customWidth="1"/>
    <col min="4" max="4" width="17.375" style="4" customWidth="1"/>
    <col min="5" max="16384" width="9" style="4"/>
  </cols>
  <sheetData>
    <row r="1" spans="1:4" ht="87.75" customHeight="1" x14ac:dyDescent="0.25">
      <c r="C1" s="246" t="s">
        <v>443</v>
      </c>
      <c r="D1" s="246"/>
    </row>
    <row r="2" spans="1:4" x14ac:dyDescent="0.25">
      <c r="A2" s="156"/>
      <c r="B2" s="156"/>
      <c r="C2" s="228" t="s">
        <v>23</v>
      </c>
      <c r="D2" s="247"/>
    </row>
    <row r="3" spans="1:4" ht="18.75" customHeight="1" x14ac:dyDescent="0.25">
      <c r="A3" s="39"/>
      <c r="B3" s="2"/>
      <c r="C3" s="228" t="s">
        <v>402</v>
      </c>
      <c r="D3" s="247"/>
    </row>
    <row r="4" spans="1:4" ht="17.25" customHeight="1" x14ac:dyDescent="0.25">
      <c r="B4" s="203" t="s">
        <v>420</v>
      </c>
      <c r="C4" s="248"/>
      <c r="D4" s="248"/>
    </row>
    <row r="5" spans="1:4" ht="84.75" customHeight="1" x14ac:dyDescent="0.25">
      <c r="B5" s="248"/>
      <c r="C5" s="248"/>
      <c r="D5" s="248"/>
    </row>
    <row r="6" spans="1:4" s="3" customFormat="1" ht="18.75" x14ac:dyDescent="0.25">
      <c r="A6" s="151"/>
      <c r="B6" s="42"/>
      <c r="C6" s="42"/>
      <c r="D6" s="42"/>
    </row>
    <row r="7" spans="1:4" s="3" customFormat="1" ht="35.25" customHeight="1" x14ac:dyDescent="0.25">
      <c r="A7" s="227" t="s">
        <v>217</v>
      </c>
      <c r="B7" s="218" t="s">
        <v>16</v>
      </c>
      <c r="C7" s="218" t="s">
        <v>19</v>
      </c>
      <c r="D7" s="218" t="s">
        <v>18</v>
      </c>
    </row>
    <row r="8" spans="1:4" s="3" customFormat="1" ht="36.75" customHeight="1" x14ac:dyDescent="0.25">
      <c r="A8" s="227"/>
      <c r="B8" s="218"/>
      <c r="C8" s="218"/>
      <c r="D8" s="218"/>
    </row>
    <row r="9" spans="1:4" s="3" customFormat="1" ht="37.5" customHeight="1" x14ac:dyDescent="0.25">
      <c r="A9" s="227"/>
      <c r="B9" s="218"/>
      <c r="C9" s="218"/>
      <c r="D9" s="218"/>
    </row>
    <row r="10" spans="1:4" s="3" customFormat="1" ht="21.75" customHeight="1" x14ac:dyDescent="0.25">
      <c r="A10" s="155">
        <v>1</v>
      </c>
      <c r="B10" s="153">
        <v>2</v>
      </c>
      <c r="C10" s="153">
        <v>3</v>
      </c>
      <c r="D10" s="153">
        <v>4</v>
      </c>
    </row>
    <row r="11" spans="1:4" s="13" customFormat="1" ht="37.5" x14ac:dyDescent="0.25">
      <c r="A11" s="138">
        <v>1</v>
      </c>
      <c r="B11" s="139" t="s">
        <v>403</v>
      </c>
      <c r="C11" s="140">
        <v>257</v>
      </c>
      <c r="D11" s="153" t="s">
        <v>194</v>
      </c>
    </row>
    <row r="12" spans="1:4" s="13" customFormat="1" ht="37.5" x14ac:dyDescent="0.25">
      <c r="A12" s="138">
        <v>2</v>
      </c>
      <c r="B12" s="139" t="s">
        <v>404</v>
      </c>
      <c r="C12" s="140">
        <v>480</v>
      </c>
      <c r="D12" s="153" t="s">
        <v>194</v>
      </c>
    </row>
    <row r="13" spans="1:4" ht="18.75" x14ac:dyDescent="0.25">
      <c r="A13" s="138"/>
      <c r="B13" s="49" t="s">
        <v>63</v>
      </c>
      <c r="C13" s="142">
        <f>SUM(C11:C12)</f>
        <v>737</v>
      </c>
      <c r="D13" s="142"/>
    </row>
  </sheetData>
  <mergeCells count="8">
    <mergeCell ref="C1:D1"/>
    <mergeCell ref="C2:D2"/>
    <mergeCell ref="C3:D3"/>
    <mergeCell ref="B4:D5"/>
    <mergeCell ref="A7:A9"/>
    <mergeCell ref="B7:B9"/>
    <mergeCell ref="C7:C9"/>
    <mergeCell ref="D7:D9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opLeftCell="A13" zoomScale="75" zoomScaleNormal="75" workbookViewId="0">
      <selection activeCell="B6" sqref="B6"/>
    </sheetView>
  </sheetViews>
  <sheetFormatPr defaultRowHeight="15.75" x14ac:dyDescent="0.25"/>
  <cols>
    <col min="1" max="1" width="5" style="1" customWidth="1"/>
    <col min="2" max="2" width="60.125" style="4" customWidth="1"/>
    <col min="3" max="3" width="18.25" style="4" customWidth="1"/>
    <col min="4" max="4" width="17" style="4" customWidth="1"/>
    <col min="5" max="16384" width="9" style="4"/>
  </cols>
  <sheetData>
    <row r="1" spans="1:4" ht="87.75" customHeight="1" x14ac:dyDescent="0.25">
      <c r="C1" s="246" t="s">
        <v>444</v>
      </c>
      <c r="D1" s="246"/>
    </row>
    <row r="2" spans="1:4" x14ac:dyDescent="0.25">
      <c r="A2" s="156"/>
      <c r="B2" s="156"/>
      <c r="C2" s="228" t="s">
        <v>409</v>
      </c>
      <c r="D2" s="247"/>
    </row>
    <row r="3" spans="1:4" ht="18.75" customHeight="1" x14ac:dyDescent="0.25">
      <c r="A3" s="39"/>
      <c r="B3" s="2"/>
      <c r="C3" s="228" t="s">
        <v>402</v>
      </c>
      <c r="D3" s="247"/>
    </row>
    <row r="4" spans="1:4" ht="17.25" customHeight="1" x14ac:dyDescent="0.25">
      <c r="B4" s="203" t="s">
        <v>416</v>
      </c>
      <c r="C4" s="248"/>
      <c r="D4" s="248"/>
    </row>
    <row r="5" spans="1:4" ht="120.75" customHeight="1" x14ac:dyDescent="0.25">
      <c r="B5" s="248"/>
      <c r="C5" s="248"/>
      <c r="D5" s="248"/>
    </row>
    <row r="6" spans="1:4" s="3" customFormat="1" ht="18.75" x14ac:dyDescent="0.25">
      <c r="A6" s="151"/>
      <c r="B6" s="42"/>
      <c r="C6" s="42"/>
      <c r="D6" s="42"/>
    </row>
    <row r="7" spans="1:4" s="3" customFormat="1" ht="35.25" customHeight="1" x14ac:dyDescent="0.25">
      <c r="A7" s="227" t="s">
        <v>217</v>
      </c>
      <c r="B7" s="218" t="s">
        <v>16</v>
      </c>
      <c r="C7" s="218" t="s">
        <v>19</v>
      </c>
      <c r="D7" s="218" t="s">
        <v>18</v>
      </c>
    </row>
    <row r="8" spans="1:4" s="3" customFormat="1" ht="36.75" customHeight="1" x14ac:dyDescent="0.25">
      <c r="A8" s="227"/>
      <c r="B8" s="218"/>
      <c r="C8" s="218"/>
      <c r="D8" s="218"/>
    </row>
    <row r="9" spans="1:4" s="3" customFormat="1" ht="37.5" customHeight="1" x14ac:dyDescent="0.25">
      <c r="A9" s="227"/>
      <c r="B9" s="218"/>
      <c r="C9" s="218"/>
      <c r="D9" s="218"/>
    </row>
    <row r="10" spans="1:4" s="3" customFormat="1" ht="21.75" customHeight="1" x14ac:dyDescent="0.25">
      <c r="A10" s="155">
        <v>1</v>
      </c>
      <c r="B10" s="153">
        <v>2</v>
      </c>
      <c r="C10" s="153">
        <v>3</v>
      </c>
      <c r="D10" s="153">
        <v>4</v>
      </c>
    </row>
    <row r="11" spans="1:4" s="13" customFormat="1" ht="75" x14ac:dyDescent="0.25">
      <c r="A11" s="138">
        <v>1</v>
      </c>
      <c r="B11" s="139" t="s">
        <v>405</v>
      </c>
      <c r="C11" s="140">
        <v>150</v>
      </c>
      <c r="D11" s="153" t="s">
        <v>303</v>
      </c>
    </row>
    <row r="12" spans="1:4" s="13" customFormat="1" ht="75" x14ac:dyDescent="0.25">
      <c r="A12" s="138">
        <v>2</v>
      </c>
      <c r="B12" s="139" t="s">
        <v>406</v>
      </c>
      <c r="C12" s="140">
        <v>400</v>
      </c>
      <c r="D12" s="153" t="s">
        <v>303</v>
      </c>
    </row>
    <row r="13" spans="1:4" s="13" customFormat="1" ht="75" x14ac:dyDescent="0.25">
      <c r="A13" s="138">
        <v>3</v>
      </c>
      <c r="B13" s="139" t="s">
        <v>407</v>
      </c>
      <c r="C13" s="140">
        <v>300</v>
      </c>
      <c r="D13" s="153" t="s">
        <v>303</v>
      </c>
    </row>
    <row r="14" spans="1:4" s="13" customFormat="1" ht="75" x14ac:dyDescent="0.25">
      <c r="A14" s="138">
        <v>4</v>
      </c>
      <c r="B14" s="139" t="s">
        <v>412</v>
      </c>
      <c r="C14" s="140">
        <v>100</v>
      </c>
      <c r="D14" s="153" t="s">
        <v>303</v>
      </c>
    </row>
    <row r="15" spans="1:4" s="13" customFormat="1" ht="75" x14ac:dyDescent="0.25">
      <c r="A15" s="138">
        <v>5</v>
      </c>
      <c r="B15" s="139" t="s">
        <v>408</v>
      </c>
      <c r="C15" s="140">
        <v>300</v>
      </c>
      <c r="D15" s="153" t="s">
        <v>303</v>
      </c>
    </row>
    <row r="16" spans="1:4" s="13" customFormat="1" ht="75" x14ac:dyDescent="0.25">
      <c r="A16" s="138">
        <v>6</v>
      </c>
      <c r="B16" s="139" t="s">
        <v>413</v>
      </c>
      <c r="C16" s="140">
        <v>250</v>
      </c>
      <c r="D16" s="153" t="s">
        <v>303</v>
      </c>
    </row>
    <row r="17" spans="1:4" ht="18.75" x14ac:dyDescent="0.25">
      <c r="A17" s="138"/>
      <c r="B17" s="49" t="s">
        <v>63</v>
      </c>
      <c r="C17" s="142">
        <f>SUM(C11:C16)</f>
        <v>1500</v>
      </c>
      <c r="D17" s="142"/>
    </row>
  </sheetData>
  <mergeCells count="8">
    <mergeCell ref="C1:D1"/>
    <mergeCell ref="C2:D2"/>
    <mergeCell ref="C3:D3"/>
    <mergeCell ref="B4:D5"/>
    <mergeCell ref="A7:A9"/>
    <mergeCell ref="B7:B9"/>
    <mergeCell ref="C7:C9"/>
    <mergeCell ref="D7:D9"/>
  </mergeCells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zoomScale="75" zoomScaleNormal="75" workbookViewId="0">
      <selection activeCell="C7" sqref="C7:C9"/>
    </sheetView>
  </sheetViews>
  <sheetFormatPr defaultRowHeight="15.75" x14ac:dyDescent="0.25"/>
  <cols>
    <col min="1" max="1" width="5" style="1" customWidth="1"/>
    <col min="2" max="2" width="60.625" style="4" customWidth="1"/>
    <col min="3" max="3" width="18.25" style="4" customWidth="1"/>
    <col min="4" max="4" width="16.375" style="4" customWidth="1"/>
    <col min="5" max="16384" width="9" style="4"/>
  </cols>
  <sheetData>
    <row r="1" spans="1:4" ht="87.75" customHeight="1" x14ac:dyDescent="0.25">
      <c r="C1" s="246" t="s">
        <v>484</v>
      </c>
      <c r="D1" s="246"/>
    </row>
    <row r="2" spans="1:4" x14ac:dyDescent="0.25">
      <c r="A2" s="156"/>
      <c r="B2" s="156"/>
      <c r="C2" s="228" t="s">
        <v>487</v>
      </c>
      <c r="D2" s="247"/>
    </row>
    <row r="3" spans="1:4" ht="18.75" customHeight="1" x14ac:dyDescent="0.25">
      <c r="A3" s="5"/>
      <c r="B3" s="2"/>
      <c r="C3" s="228" t="s">
        <v>402</v>
      </c>
      <c r="D3" s="247"/>
    </row>
    <row r="4" spans="1:4" ht="17.25" customHeight="1" x14ac:dyDescent="0.25">
      <c r="B4" s="203" t="s">
        <v>447</v>
      </c>
      <c r="C4" s="203"/>
      <c r="D4" s="203"/>
    </row>
    <row r="5" spans="1:4" ht="81" customHeight="1" x14ac:dyDescent="0.25">
      <c r="B5" s="203"/>
      <c r="C5" s="203"/>
      <c r="D5" s="203"/>
    </row>
    <row r="6" spans="1:4" s="3" customFormat="1" ht="18.75" x14ac:dyDescent="0.25">
      <c r="A6" s="151"/>
      <c r="B6" s="42"/>
      <c r="C6" s="42"/>
      <c r="D6" s="42"/>
    </row>
    <row r="7" spans="1:4" s="3" customFormat="1" ht="35.25" customHeight="1" x14ac:dyDescent="0.25">
      <c r="A7" s="227" t="s">
        <v>217</v>
      </c>
      <c r="B7" s="218" t="s">
        <v>16</v>
      </c>
      <c r="C7" s="218" t="s">
        <v>19</v>
      </c>
      <c r="D7" s="218" t="s">
        <v>18</v>
      </c>
    </row>
    <row r="8" spans="1:4" s="3" customFormat="1" ht="36.75" customHeight="1" x14ac:dyDescent="0.25">
      <c r="A8" s="227"/>
      <c r="B8" s="218"/>
      <c r="C8" s="218"/>
      <c r="D8" s="218"/>
    </row>
    <row r="9" spans="1:4" s="3" customFormat="1" ht="37.5" customHeight="1" x14ac:dyDescent="0.25">
      <c r="A9" s="227"/>
      <c r="B9" s="218"/>
      <c r="C9" s="218"/>
      <c r="D9" s="218"/>
    </row>
    <row r="10" spans="1:4" s="3" customFormat="1" ht="21.75" customHeight="1" x14ac:dyDescent="0.25">
      <c r="A10" s="155">
        <v>1</v>
      </c>
      <c r="B10" s="153">
        <v>2</v>
      </c>
      <c r="C10" s="153">
        <v>3</v>
      </c>
      <c r="D10" s="153">
        <v>4</v>
      </c>
    </row>
    <row r="11" spans="1:4" s="13" customFormat="1" ht="75" x14ac:dyDescent="0.25">
      <c r="A11" s="138">
        <v>1</v>
      </c>
      <c r="B11" s="139" t="s">
        <v>410</v>
      </c>
      <c r="C11" s="116">
        <v>100</v>
      </c>
      <c r="D11" s="153" t="s">
        <v>303</v>
      </c>
    </row>
    <row r="12" spans="1:4" s="13" customFormat="1" ht="75" x14ac:dyDescent="0.25">
      <c r="A12" s="138">
        <v>2</v>
      </c>
      <c r="B12" s="139" t="s">
        <v>411</v>
      </c>
      <c r="C12" s="145">
        <v>200</v>
      </c>
      <c r="D12" s="153" t="s">
        <v>303</v>
      </c>
    </row>
    <row r="13" spans="1:4" s="13" customFormat="1" ht="36.75" customHeight="1" x14ac:dyDescent="0.25">
      <c r="A13" s="138">
        <v>3</v>
      </c>
      <c r="B13" s="139" t="s">
        <v>414</v>
      </c>
      <c r="C13" s="145">
        <v>100</v>
      </c>
      <c r="D13" s="153" t="s">
        <v>303</v>
      </c>
    </row>
    <row r="14" spans="1:4" s="13" customFormat="1" ht="75" x14ac:dyDescent="0.25">
      <c r="A14" s="138">
        <v>4</v>
      </c>
      <c r="B14" s="139" t="s">
        <v>415</v>
      </c>
      <c r="C14" s="145">
        <v>100</v>
      </c>
      <c r="D14" s="153" t="s">
        <v>303</v>
      </c>
    </row>
    <row r="15" spans="1:4" ht="18.75" x14ac:dyDescent="0.25">
      <c r="A15" s="56"/>
      <c r="B15" s="49" t="s">
        <v>63</v>
      </c>
      <c r="C15" s="145">
        <f>SUM(C11:C14)</f>
        <v>500</v>
      </c>
      <c r="D15" s="153"/>
    </row>
    <row r="16" spans="1:4" s="147" customFormat="1" ht="18.75" x14ac:dyDescent="0.25">
      <c r="A16" s="146"/>
      <c r="C16" s="150"/>
      <c r="D16" s="148"/>
    </row>
    <row r="17" spans="1:4" s="147" customFormat="1" ht="18.75" x14ac:dyDescent="0.25">
      <c r="A17" s="146"/>
      <c r="C17" s="150"/>
      <c r="D17" s="148"/>
    </row>
    <row r="18" spans="1:4" s="147" customFormat="1" ht="18.75" x14ac:dyDescent="0.25">
      <c r="A18" s="146"/>
      <c r="C18" s="150"/>
      <c r="D18" s="148"/>
    </row>
    <row r="19" spans="1:4" s="147" customFormat="1" ht="18.75" x14ac:dyDescent="0.25">
      <c r="A19" s="146"/>
      <c r="C19" s="150"/>
    </row>
    <row r="20" spans="1:4" s="147" customFormat="1" ht="18.75" x14ac:dyDescent="0.25">
      <c r="A20" s="146"/>
      <c r="C20" s="150"/>
    </row>
    <row r="21" spans="1:4" s="147" customFormat="1" ht="18.75" x14ac:dyDescent="0.25">
      <c r="A21" s="146"/>
      <c r="C21" s="150"/>
    </row>
    <row r="22" spans="1:4" s="147" customFormat="1" ht="18.75" x14ac:dyDescent="0.25">
      <c r="A22" s="146"/>
      <c r="C22" s="150"/>
    </row>
    <row r="23" spans="1:4" s="147" customFormat="1" ht="18.75" x14ac:dyDescent="0.25">
      <c r="A23" s="146"/>
      <c r="C23" s="150"/>
    </row>
    <row r="24" spans="1:4" s="147" customFormat="1" ht="18.75" x14ac:dyDescent="0.25">
      <c r="A24" s="146"/>
      <c r="C24" s="150"/>
    </row>
    <row r="25" spans="1:4" s="147" customFormat="1" ht="18.75" x14ac:dyDescent="0.25">
      <c r="A25" s="146"/>
      <c r="C25" s="150"/>
    </row>
    <row r="26" spans="1:4" s="147" customFormat="1" ht="18.75" x14ac:dyDescent="0.25">
      <c r="A26" s="146"/>
      <c r="C26" s="150"/>
    </row>
    <row r="27" spans="1:4" s="147" customFormat="1" ht="18.75" x14ac:dyDescent="0.25">
      <c r="A27" s="146"/>
      <c r="C27" s="150"/>
    </row>
    <row r="28" spans="1:4" s="147" customFormat="1" ht="18.75" x14ac:dyDescent="0.25">
      <c r="A28" s="146"/>
      <c r="C28" s="150"/>
    </row>
    <row r="29" spans="1:4" s="147" customFormat="1" ht="18.75" x14ac:dyDescent="0.25">
      <c r="A29" s="146"/>
      <c r="C29" s="150"/>
    </row>
    <row r="30" spans="1:4" s="147" customFormat="1" ht="18.75" x14ac:dyDescent="0.25">
      <c r="A30" s="146"/>
      <c r="C30" s="150"/>
    </row>
    <row r="31" spans="1:4" s="147" customFormat="1" ht="18.75" x14ac:dyDescent="0.25">
      <c r="A31" s="146"/>
      <c r="C31" s="150"/>
    </row>
    <row r="32" spans="1:4" s="147" customFormat="1" ht="18.75" x14ac:dyDescent="0.25">
      <c r="A32" s="146"/>
      <c r="C32" s="150"/>
    </row>
    <row r="33" spans="1:3" s="147" customFormat="1" ht="18.75" x14ac:dyDescent="0.25">
      <c r="A33" s="146"/>
      <c r="C33" s="150"/>
    </row>
    <row r="34" spans="1:3" s="147" customFormat="1" ht="18.75" x14ac:dyDescent="0.25">
      <c r="A34" s="146"/>
      <c r="C34" s="150"/>
    </row>
    <row r="35" spans="1:3" s="147" customFormat="1" ht="18.75" x14ac:dyDescent="0.25">
      <c r="A35" s="146"/>
      <c r="C35" s="150"/>
    </row>
    <row r="36" spans="1:3" s="147" customFormat="1" ht="18.75" x14ac:dyDescent="0.25">
      <c r="A36" s="146"/>
      <c r="C36" s="150"/>
    </row>
    <row r="37" spans="1:3" s="147" customFormat="1" ht="18.75" x14ac:dyDescent="0.25">
      <c r="A37" s="146"/>
      <c r="C37" s="150"/>
    </row>
    <row r="38" spans="1:3" s="147" customFormat="1" ht="18.75" x14ac:dyDescent="0.25">
      <c r="A38" s="146"/>
      <c r="C38" s="150"/>
    </row>
    <row r="39" spans="1:3" s="147" customFormat="1" ht="18.75" x14ac:dyDescent="0.25">
      <c r="A39" s="146"/>
      <c r="C39" s="150"/>
    </row>
    <row r="40" spans="1:3" s="147" customFormat="1" ht="18.75" x14ac:dyDescent="0.25">
      <c r="A40" s="146"/>
      <c r="C40" s="150"/>
    </row>
    <row r="41" spans="1:3" s="147" customFormat="1" ht="18.75" x14ac:dyDescent="0.25">
      <c r="A41" s="146"/>
      <c r="C41" s="150"/>
    </row>
    <row r="42" spans="1:3" s="147" customFormat="1" x14ac:dyDescent="0.25">
      <c r="A42" s="149"/>
    </row>
    <row r="43" spans="1:3" s="147" customFormat="1" x14ac:dyDescent="0.25">
      <c r="A43" s="149"/>
    </row>
  </sheetData>
  <mergeCells count="8">
    <mergeCell ref="C1:D1"/>
    <mergeCell ref="C2:D2"/>
    <mergeCell ref="C3:D3"/>
    <mergeCell ref="B4:D5"/>
    <mergeCell ref="A7:A9"/>
    <mergeCell ref="B7:B9"/>
    <mergeCell ref="C7:C9"/>
    <mergeCell ref="D7:D9"/>
  </mergeCells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abSelected="1" topLeftCell="A13" zoomScale="75" zoomScaleNormal="75" workbookViewId="0">
      <selection activeCell="F2" sqref="F2:H2"/>
    </sheetView>
  </sheetViews>
  <sheetFormatPr defaultRowHeight="15.75" x14ac:dyDescent="0.25"/>
  <cols>
    <col min="1" max="1" width="30.125" style="10" customWidth="1"/>
    <col min="2" max="2" width="20.125" style="10" customWidth="1"/>
    <col min="3" max="3" width="11.875" style="10" customWidth="1"/>
    <col min="4" max="4" width="12.25" style="10" customWidth="1"/>
    <col min="5" max="7" width="11.75" style="10" customWidth="1"/>
    <col min="8" max="16384" width="9" style="10"/>
  </cols>
  <sheetData>
    <row r="1" spans="1:12" ht="78.75" customHeight="1" x14ac:dyDescent="0.25">
      <c r="F1" s="204" t="s">
        <v>446</v>
      </c>
      <c r="G1" s="208"/>
      <c r="H1" s="208"/>
    </row>
    <row r="2" spans="1:12" ht="15.75" customHeight="1" x14ac:dyDescent="0.3">
      <c r="A2" s="16"/>
      <c r="B2" s="15"/>
      <c r="C2" s="15"/>
      <c r="D2" s="15"/>
      <c r="E2" s="15"/>
      <c r="F2" s="204" t="s">
        <v>445</v>
      </c>
      <c r="G2" s="204"/>
      <c r="H2" s="204"/>
    </row>
    <row r="3" spans="1:12" ht="93.75" customHeight="1" x14ac:dyDescent="0.3">
      <c r="A3" s="16"/>
      <c r="B3" s="15"/>
      <c r="C3" s="15"/>
      <c r="D3" s="15"/>
      <c r="E3" s="15"/>
      <c r="F3" s="209" t="s">
        <v>190</v>
      </c>
      <c r="G3" s="209"/>
      <c r="H3" s="209"/>
    </row>
    <row r="4" spans="1:12" ht="27.75" customHeight="1" x14ac:dyDescent="0.3">
      <c r="A4" s="205" t="s">
        <v>196</v>
      </c>
      <c r="B4" s="205"/>
      <c r="C4" s="205"/>
      <c r="D4" s="205"/>
      <c r="E4" s="205"/>
      <c r="F4" s="205"/>
      <c r="G4" s="205"/>
      <c r="H4" s="15"/>
    </row>
    <row r="5" spans="1:12" ht="30" customHeight="1" x14ac:dyDescent="0.25">
      <c r="A5" s="203" t="s">
        <v>197</v>
      </c>
      <c r="B5" s="203"/>
      <c r="C5" s="203"/>
      <c r="D5" s="203"/>
      <c r="E5" s="203"/>
      <c r="F5" s="203"/>
      <c r="G5" s="203"/>
      <c r="H5" s="40"/>
      <c r="I5" s="2"/>
      <c r="J5" s="2"/>
      <c r="K5" s="2"/>
      <c r="L5" s="2"/>
    </row>
    <row r="6" spans="1:12" ht="12" customHeight="1" x14ac:dyDescent="0.25">
      <c r="A6" s="203"/>
      <c r="B6" s="203"/>
      <c r="C6" s="203"/>
      <c r="D6" s="203"/>
      <c r="E6" s="203"/>
      <c r="F6" s="203"/>
      <c r="G6" s="203"/>
      <c r="H6" s="40"/>
      <c r="I6" s="2"/>
      <c r="J6" s="2"/>
      <c r="K6" s="2"/>
      <c r="L6" s="2"/>
    </row>
    <row r="7" spans="1:12" ht="25.5" customHeight="1" x14ac:dyDescent="0.3">
      <c r="A7" s="207" t="s">
        <v>350</v>
      </c>
      <c r="B7" s="207"/>
      <c r="C7" s="207"/>
      <c r="D7" s="207"/>
      <c r="E7" s="207"/>
      <c r="F7" s="207"/>
      <c r="G7" s="207"/>
      <c r="H7" s="99"/>
    </row>
    <row r="8" spans="1:12" ht="19.5" thickBot="1" x14ac:dyDescent="0.35">
      <c r="A8" s="17"/>
      <c r="B8" s="99"/>
      <c r="C8" s="99"/>
      <c r="D8" s="99"/>
      <c r="E8" s="99"/>
      <c r="F8" s="99"/>
      <c r="G8" s="99"/>
      <c r="H8" s="99"/>
    </row>
    <row r="9" spans="1:12" ht="37.5" customHeight="1" x14ac:dyDescent="0.3">
      <c r="A9" s="100" t="s">
        <v>258</v>
      </c>
      <c r="B9" s="288" t="s">
        <v>197</v>
      </c>
      <c r="C9" s="288"/>
      <c r="D9" s="288"/>
      <c r="E9" s="288"/>
      <c r="F9" s="288"/>
      <c r="G9" s="289"/>
      <c r="H9" s="99"/>
    </row>
    <row r="10" spans="1:12" ht="82.5" customHeight="1" x14ac:dyDescent="0.3">
      <c r="A10" s="101" t="s">
        <v>358</v>
      </c>
      <c r="B10" s="286" t="s">
        <v>199</v>
      </c>
      <c r="C10" s="286"/>
      <c r="D10" s="286"/>
      <c r="E10" s="286"/>
      <c r="F10" s="286"/>
      <c r="G10" s="287"/>
      <c r="H10" s="99"/>
    </row>
    <row r="11" spans="1:12" ht="37.5" customHeight="1" x14ac:dyDescent="0.3">
      <c r="A11" s="102" t="s">
        <v>360</v>
      </c>
      <c r="B11" s="282" t="s">
        <v>198</v>
      </c>
      <c r="C11" s="282"/>
      <c r="D11" s="282"/>
      <c r="E11" s="282"/>
      <c r="F11" s="282"/>
      <c r="G11" s="283"/>
      <c r="H11" s="99"/>
    </row>
    <row r="12" spans="1:12" ht="68.25" customHeight="1" x14ac:dyDescent="0.3">
      <c r="A12" s="102" t="s">
        <v>254</v>
      </c>
      <c r="B12" s="282" t="s">
        <v>361</v>
      </c>
      <c r="C12" s="282"/>
      <c r="D12" s="282"/>
      <c r="E12" s="282"/>
      <c r="F12" s="282"/>
      <c r="G12" s="283"/>
      <c r="H12" s="99"/>
    </row>
    <row r="13" spans="1:12" ht="37.5" x14ac:dyDescent="0.3">
      <c r="A13" s="102" t="s">
        <v>255</v>
      </c>
      <c r="B13" s="245" t="s">
        <v>237</v>
      </c>
      <c r="C13" s="245"/>
      <c r="D13" s="245"/>
      <c r="E13" s="245"/>
      <c r="F13" s="245"/>
      <c r="G13" s="290"/>
      <c r="H13" s="99"/>
    </row>
    <row r="14" spans="1:12" ht="40.5" customHeight="1" x14ac:dyDescent="0.3">
      <c r="A14" s="101" t="s">
        <v>256</v>
      </c>
      <c r="B14" s="291" t="s">
        <v>259</v>
      </c>
      <c r="C14" s="291"/>
      <c r="D14" s="291"/>
      <c r="E14" s="291"/>
      <c r="F14" s="291"/>
      <c r="G14" s="292"/>
      <c r="H14" s="99"/>
    </row>
    <row r="15" spans="1:12" s="8" customFormat="1" ht="37.5" customHeight="1" x14ac:dyDescent="0.25">
      <c r="A15" s="101"/>
      <c r="B15" s="104" t="s">
        <v>236</v>
      </c>
      <c r="C15" s="98" t="s">
        <v>233</v>
      </c>
      <c r="D15" s="98" t="s">
        <v>238</v>
      </c>
      <c r="E15" s="98" t="s">
        <v>239</v>
      </c>
      <c r="F15" s="98" t="s">
        <v>240</v>
      </c>
      <c r="G15" s="103" t="s">
        <v>241</v>
      </c>
      <c r="H15" s="105"/>
    </row>
    <row r="16" spans="1:12" s="8" customFormat="1" ht="40.5" customHeight="1" x14ac:dyDescent="0.25">
      <c r="A16" s="24" t="s">
        <v>235</v>
      </c>
      <c r="B16" s="25">
        <f>SUM(C16:G16)</f>
        <v>567664.5</v>
      </c>
      <c r="C16" s="26">
        <f>'Приложение 1 к Подпрограмме 4'!F49</f>
        <v>114332.9</v>
      </c>
      <c r="D16" s="26">
        <f>'Приложение 1 к Подпрограмме 4'!G49</f>
        <v>113332.9</v>
      </c>
      <c r="E16" s="26">
        <f>'Приложение 1 к Подпрограмме 4'!H49</f>
        <v>113332.9</v>
      </c>
      <c r="F16" s="26">
        <f>'Приложение 1 к Подпрограмме 4'!I49</f>
        <v>113332.9</v>
      </c>
      <c r="G16" s="27">
        <f>'Приложение 1 к Подпрограмме 4'!J49</f>
        <v>113332.9</v>
      </c>
      <c r="H16" s="105"/>
    </row>
    <row r="17" spans="1:8" s="8" customFormat="1" ht="55.5" customHeight="1" x14ac:dyDescent="0.25">
      <c r="A17" s="106" t="s">
        <v>251</v>
      </c>
      <c r="B17" s="25">
        <f>SUM(C17:G17)</f>
        <v>308949.5</v>
      </c>
      <c r="C17" s="26">
        <f>'Приложение 1 к Подпрограмме 4'!F51</f>
        <v>62589.899999999994</v>
      </c>
      <c r="D17" s="26">
        <f>'Приложение 1 к Подпрограмме 4'!G51</f>
        <v>61589.899999999994</v>
      </c>
      <c r="E17" s="26">
        <f>'Приложение 1 к Подпрограмме 4'!H51</f>
        <v>61589.899999999994</v>
      </c>
      <c r="F17" s="26">
        <f>'Приложение 1 к Подпрограмме 4'!I51</f>
        <v>61589.899999999994</v>
      </c>
      <c r="G17" s="27">
        <f>'Приложение 1 к Подпрограмме 4'!J51</f>
        <v>61589.899999999994</v>
      </c>
      <c r="H17" s="105"/>
    </row>
    <row r="18" spans="1:8" s="8" customFormat="1" ht="40.5" customHeight="1" x14ac:dyDescent="0.25">
      <c r="A18" s="106" t="s">
        <v>275</v>
      </c>
      <c r="B18" s="25">
        <f>SUM(C18:G18)</f>
        <v>0</v>
      </c>
      <c r="C18" s="26"/>
      <c r="D18" s="26"/>
      <c r="E18" s="26"/>
      <c r="F18" s="26"/>
      <c r="G18" s="27"/>
      <c r="H18" s="105"/>
    </row>
    <row r="19" spans="1:8" s="8" customFormat="1" ht="37.5" customHeight="1" x14ac:dyDescent="0.25">
      <c r="A19" s="106" t="s">
        <v>252</v>
      </c>
      <c r="B19" s="25">
        <f>SUM(C19:G19)</f>
        <v>258715</v>
      </c>
      <c r="C19" s="26">
        <f>'Приложение 1 к Подпрограмме 4'!F50</f>
        <v>51743</v>
      </c>
      <c r="D19" s="26">
        <f>'Приложение 1 к Подпрограмме 4'!G50</f>
        <v>51743</v>
      </c>
      <c r="E19" s="26">
        <f>'Приложение 1 к Подпрограмме 4'!H50</f>
        <v>51743</v>
      </c>
      <c r="F19" s="26">
        <f>'Приложение 1 к Подпрограмме 4'!I50</f>
        <v>51743</v>
      </c>
      <c r="G19" s="27">
        <f>'Приложение 1 к Подпрограмме 4'!J50</f>
        <v>51743</v>
      </c>
      <c r="H19" s="105"/>
    </row>
    <row r="20" spans="1:8" s="8" customFormat="1" ht="28.5" customHeight="1" x14ac:dyDescent="0.25">
      <c r="A20" s="106" t="s">
        <v>231</v>
      </c>
      <c r="B20" s="25">
        <f>SUM(C20:G20)</f>
        <v>0</v>
      </c>
      <c r="C20" s="107"/>
      <c r="D20" s="107"/>
      <c r="E20" s="107"/>
      <c r="F20" s="107"/>
      <c r="G20" s="108"/>
      <c r="H20" s="105"/>
    </row>
    <row r="21" spans="1:8" ht="55.5" customHeight="1" x14ac:dyDescent="0.3">
      <c r="A21" s="280" t="s">
        <v>257</v>
      </c>
      <c r="B21" s="282" t="s">
        <v>284</v>
      </c>
      <c r="C21" s="282"/>
      <c r="D21" s="282"/>
      <c r="E21" s="282"/>
      <c r="F21" s="282"/>
      <c r="G21" s="283"/>
      <c r="H21" s="99"/>
    </row>
    <row r="22" spans="1:8" ht="82.5" customHeight="1" x14ac:dyDescent="0.3">
      <c r="A22" s="280"/>
      <c r="B22" s="282" t="s">
        <v>285</v>
      </c>
      <c r="C22" s="282"/>
      <c r="D22" s="282"/>
      <c r="E22" s="282"/>
      <c r="F22" s="282"/>
      <c r="G22" s="283"/>
      <c r="H22" s="99"/>
    </row>
    <row r="23" spans="1:8" ht="79.5" customHeight="1" thickBot="1" x14ac:dyDescent="0.35">
      <c r="A23" s="281"/>
      <c r="B23" s="284" t="s">
        <v>189</v>
      </c>
      <c r="C23" s="284"/>
      <c r="D23" s="284"/>
      <c r="E23" s="284"/>
      <c r="F23" s="284"/>
      <c r="G23" s="285"/>
      <c r="H23" s="99"/>
    </row>
  </sheetData>
  <mergeCells count="17">
    <mergeCell ref="F1:H1"/>
    <mergeCell ref="B9:G9"/>
    <mergeCell ref="B22:G22"/>
    <mergeCell ref="B11:G11"/>
    <mergeCell ref="B12:G12"/>
    <mergeCell ref="B13:G13"/>
    <mergeCell ref="B14:G14"/>
    <mergeCell ref="A21:A23"/>
    <mergeCell ref="B21:G21"/>
    <mergeCell ref="B23:G23"/>
    <mergeCell ref="F2:H2"/>
    <mergeCell ref="F3:H3"/>
    <mergeCell ref="A4:G4"/>
    <mergeCell ref="B10:G10"/>
    <mergeCell ref="A5:G5"/>
    <mergeCell ref="A6:G6"/>
    <mergeCell ref="A7:G7"/>
  </mergeCells>
  <phoneticPr fontId="8" type="noConversion"/>
  <pageMargins left="0.51181102362204722" right="0.31496062992125984" top="0.35433070866141736" bottom="0.35433070866141736" header="0.31496062992125984" footer="0.31496062992125984"/>
  <pageSetup paperSize="9" scale="75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topLeftCell="A42" zoomScale="75" zoomScaleNormal="75" workbookViewId="0">
      <selection activeCell="D21" sqref="D21"/>
    </sheetView>
  </sheetViews>
  <sheetFormatPr defaultRowHeight="15.75" x14ac:dyDescent="0.25"/>
  <cols>
    <col min="1" max="1" width="11.875" style="1" customWidth="1"/>
    <col min="2" max="2" width="64.625" style="4" customWidth="1"/>
    <col min="3" max="3" width="20.125" style="1" customWidth="1"/>
    <col min="4" max="4" width="17.25" style="1" customWidth="1"/>
    <col min="5" max="5" width="13.375" style="4" customWidth="1"/>
    <col min="6" max="6" width="13.25" style="4" customWidth="1"/>
    <col min="7" max="7" width="15.25" style="4" customWidth="1"/>
    <col min="8" max="8" width="12.125" style="4" customWidth="1"/>
    <col min="9" max="9" width="12.5" style="4" customWidth="1"/>
    <col min="10" max="10" width="11.5" style="4" customWidth="1"/>
    <col min="11" max="11" width="17" style="4" customWidth="1"/>
    <col min="12" max="16384" width="9" style="4"/>
  </cols>
  <sheetData>
    <row r="1" spans="1:14" ht="85.5" customHeight="1" x14ac:dyDescent="0.25">
      <c r="I1" s="204" t="s">
        <v>485</v>
      </c>
      <c r="J1" s="208"/>
      <c r="K1" s="208"/>
    </row>
    <row r="2" spans="1:14" x14ac:dyDescent="0.25">
      <c r="A2" s="228" t="s">
        <v>215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</row>
    <row r="3" spans="1:14" ht="18.75" customHeight="1" x14ac:dyDescent="0.25">
      <c r="A3" s="39"/>
      <c r="B3" s="2"/>
      <c r="C3" s="2"/>
      <c r="D3" s="2"/>
      <c r="E3" s="2"/>
      <c r="F3" s="209" t="s">
        <v>200</v>
      </c>
      <c r="G3" s="209"/>
      <c r="H3" s="209"/>
      <c r="I3" s="209"/>
      <c r="J3" s="209"/>
      <c r="K3" s="209"/>
    </row>
    <row r="4" spans="1:14" ht="24" customHeight="1" x14ac:dyDescent="0.25">
      <c r="B4" s="7"/>
      <c r="C4" s="7"/>
      <c r="D4" s="7"/>
      <c r="E4" s="7"/>
      <c r="F4" s="6"/>
      <c r="G4" s="6"/>
      <c r="H4" s="6"/>
      <c r="I4" s="6"/>
      <c r="J4" s="6"/>
      <c r="K4" s="6"/>
    </row>
    <row r="5" spans="1:14" ht="22.5" customHeight="1" x14ac:dyDescent="0.25">
      <c r="A5" s="31"/>
      <c r="B5" s="33"/>
      <c r="C5" s="33"/>
      <c r="D5" s="33"/>
      <c r="E5" s="33"/>
      <c r="F5" s="75"/>
      <c r="G5" s="75"/>
      <c r="H5" s="75"/>
      <c r="I5" s="75"/>
      <c r="J5" s="75"/>
      <c r="K5" s="75"/>
    </row>
    <row r="6" spans="1:14" s="3" customFormat="1" ht="30.75" customHeight="1" x14ac:dyDescent="0.25">
      <c r="A6" s="270" t="s">
        <v>201</v>
      </c>
      <c r="B6" s="270"/>
      <c r="C6" s="270"/>
      <c r="D6" s="270"/>
      <c r="E6" s="270"/>
      <c r="F6" s="270"/>
      <c r="G6" s="270"/>
      <c r="H6" s="270"/>
      <c r="I6" s="270"/>
      <c r="J6" s="270"/>
      <c r="K6" s="270"/>
    </row>
    <row r="7" spans="1:14" s="10" customFormat="1" ht="37.5" customHeight="1" x14ac:dyDescent="0.3">
      <c r="A7" s="271" t="s">
        <v>202</v>
      </c>
      <c r="B7" s="271"/>
      <c r="C7" s="271"/>
      <c r="D7" s="271"/>
      <c r="E7" s="271"/>
      <c r="F7" s="271"/>
      <c r="G7" s="271"/>
      <c r="H7" s="271"/>
      <c r="I7" s="271"/>
      <c r="J7" s="271"/>
      <c r="K7" s="33"/>
      <c r="L7" s="2"/>
      <c r="M7" s="2"/>
      <c r="N7" s="2"/>
    </row>
    <row r="8" spans="1:14" s="10" customFormat="1" ht="18" customHeight="1" x14ac:dyDescent="0.25">
      <c r="A8" s="32"/>
      <c r="B8" s="293"/>
      <c r="C8" s="293"/>
      <c r="D8" s="293"/>
      <c r="E8" s="293"/>
      <c r="F8" s="293"/>
      <c r="G8" s="293"/>
      <c r="H8" s="293"/>
      <c r="I8" s="293"/>
      <c r="J8" s="33"/>
      <c r="K8" s="33"/>
      <c r="L8" s="2"/>
      <c r="M8" s="2"/>
      <c r="N8" s="2"/>
    </row>
    <row r="9" spans="1:14" s="3" customFormat="1" ht="18.75" x14ac:dyDescent="0.25">
      <c r="A9" s="34"/>
      <c r="B9" s="35"/>
      <c r="C9" s="34"/>
      <c r="D9" s="34"/>
      <c r="E9" s="35"/>
      <c r="F9" s="35"/>
      <c r="G9" s="35"/>
      <c r="H9" s="35"/>
      <c r="I9" s="35"/>
      <c r="J9" s="35"/>
      <c r="K9" s="35"/>
    </row>
    <row r="10" spans="1:14" s="3" customFormat="1" ht="35.25" customHeight="1" x14ac:dyDescent="0.25">
      <c r="A10" s="272" t="s">
        <v>217</v>
      </c>
      <c r="B10" s="268" t="s">
        <v>216</v>
      </c>
      <c r="C10" s="268" t="s">
        <v>218</v>
      </c>
      <c r="D10" s="268" t="s">
        <v>260</v>
      </c>
      <c r="E10" s="268" t="s">
        <v>306</v>
      </c>
      <c r="F10" s="268" t="s">
        <v>307</v>
      </c>
      <c r="G10" s="268"/>
      <c r="H10" s="268"/>
      <c r="I10" s="268"/>
      <c r="J10" s="268"/>
      <c r="K10" s="268" t="s">
        <v>263</v>
      </c>
    </row>
    <row r="11" spans="1:14" s="3" customFormat="1" ht="36.75" customHeight="1" x14ac:dyDescent="0.25">
      <c r="A11" s="272"/>
      <c r="B11" s="268"/>
      <c r="C11" s="268"/>
      <c r="D11" s="268"/>
      <c r="E11" s="268"/>
      <c r="F11" s="268"/>
      <c r="G11" s="268"/>
      <c r="H11" s="268"/>
      <c r="I11" s="268"/>
      <c r="J11" s="268"/>
      <c r="K11" s="268"/>
    </row>
    <row r="12" spans="1:14" s="3" customFormat="1" ht="63.75" customHeight="1" x14ac:dyDescent="0.25">
      <c r="A12" s="272"/>
      <c r="B12" s="268"/>
      <c r="C12" s="268"/>
      <c r="D12" s="268"/>
      <c r="E12" s="268"/>
      <c r="F12" s="37" t="s">
        <v>223</v>
      </c>
      <c r="G12" s="37" t="s">
        <v>242</v>
      </c>
      <c r="H12" s="37" t="s">
        <v>243</v>
      </c>
      <c r="I12" s="37" t="s">
        <v>244</v>
      </c>
      <c r="J12" s="37" t="s">
        <v>245</v>
      </c>
      <c r="K12" s="268"/>
    </row>
    <row r="13" spans="1:14" s="3" customFormat="1" ht="21.75" customHeight="1" x14ac:dyDescent="0.25">
      <c r="A13" s="76">
        <v>1</v>
      </c>
      <c r="B13" s="37">
        <v>2</v>
      </c>
      <c r="C13" s="37">
        <v>3</v>
      </c>
      <c r="D13" s="37">
        <v>4</v>
      </c>
      <c r="E13" s="37">
        <v>5</v>
      </c>
      <c r="F13" s="37">
        <v>6</v>
      </c>
      <c r="G13" s="37">
        <v>7</v>
      </c>
      <c r="H13" s="37">
        <v>8</v>
      </c>
      <c r="I13" s="37">
        <v>9</v>
      </c>
      <c r="J13" s="37">
        <v>10</v>
      </c>
      <c r="K13" s="37">
        <v>11</v>
      </c>
    </row>
    <row r="14" spans="1:14" s="11" customFormat="1" ht="53.25" customHeight="1" x14ac:dyDescent="0.25">
      <c r="A14" s="85"/>
      <c r="B14" s="269" t="s">
        <v>283</v>
      </c>
      <c r="C14" s="269"/>
      <c r="D14" s="269"/>
      <c r="E14" s="269"/>
      <c r="F14" s="269"/>
      <c r="G14" s="269"/>
      <c r="H14" s="269"/>
      <c r="I14" s="269"/>
      <c r="J14" s="269"/>
      <c r="K14" s="269"/>
    </row>
    <row r="15" spans="1:14" s="3" customFormat="1" ht="93.75" x14ac:dyDescent="0.25">
      <c r="A15" s="38" t="s">
        <v>219</v>
      </c>
      <c r="B15" s="81" t="s">
        <v>203</v>
      </c>
      <c r="C15" s="78" t="s">
        <v>248</v>
      </c>
      <c r="D15" s="173" t="s">
        <v>523</v>
      </c>
      <c r="E15" s="79">
        <f t="shared" ref="E15:E26" si="0">SUM(F15:J15)</f>
        <v>172022</v>
      </c>
      <c r="F15" s="79">
        <v>34404.400000000001</v>
      </c>
      <c r="G15" s="79">
        <v>34404.400000000001</v>
      </c>
      <c r="H15" s="79">
        <v>34404.400000000001</v>
      </c>
      <c r="I15" s="79">
        <v>34404.400000000001</v>
      </c>
      <c r="J15" s="79">
        <v>34404.400000000001</v>
      </c>
      <c r="K15" s="38" t="s">
        <v>204</v>
      </c>
    </row>
    <row r="16" spans="1:14" s="3" customFormat="1" ht="84" customHeight="1" x14ac:dyDescent="0.25">
      <c r="A16" s="294" t="s">
        <v>329</v>
      </c>
      <c r="B16" s="296" t="s">
        <v>281</v>
      </c>
      <c r="C16" s="298" t="s">
        <v>250</v>
      </c>
      <c r="D16" s="173" t="s">
        <v>524</v>
      </c>
      <c r="E16" s="46">
        <f t="shared" si="0"/>
        <v>10295</v>
      </c>
      <c r="F16" s="46">
        <v>2059</v>
      </c>
      <c r="G16" s="46">
        <v>2059</v>
      </c>
      <c r="H16" s="46">
        <v>2059</v>
      </c>
      <c r="I16" s="46">
        <v>2059</v>
      </c>
      <c r="J16" s="46">
        <v>2059</v>
      </c>
      <c r="K16" s="22" t="s">
        <v>279</v>
      </c>
    </row>
    <row r="17" spans="1:11" s="3" customFormat="1" ht="64.5" customHeight="1" x14ac:dyDescent="0.25">
      <c r="A17" s="295"/>
      <c r="B17" s="297"/>
      <c r="C17" s="299"/>
      <c r="D17" s="173" t="s">
        <v>525</v>
      </c>
      <c r="E17" s="46">
        <f t="shared" si="0"/>
        <v>248420</v>
      </c>
      <c r="F17" s="46">
        <v>49684</v>
      </c>
      <c r="G17" s="46">
        <v>49684</v>
      </c>
      <c r="H17" s="46">
        <v>49684</v>
      </c>
      <c r="I17" s="46">
        <v>49684</v>
      </c>
      <c r="J17" s="46">
        <v>49684</v>
      </c>
      <c r="K17" s="171" t="s">
        <v>279</v>
      </c>
    </row>
    <row r="18" spans="1:11" s="3" customFormat="1" ht="93.75" x14ac:dyDescent="0.25">
      <c r="A18" s="95" t="s">
        <v>291</v>
      </c>
      <c r="B18" s="77" t="s">
        <v>305</v>
      </c>
      <c r="C18" s="78" t="s">
        <v>248</v>
      </c>
      <c r="D18" s="173" t="s">
        <v>523</v>
      </c>
      <c r="E18" s="79">
        <f t="shared" si="0"/>
        <v>124871.5</v>
      </c>
      <c r="F18" s="79">
        <v>24974.3</v>
      </c>
      <c r="G18" s="79">
        <v>24974.3</v>
      </c>
      <c r="H18" s="79">
        <v>24974.3</v>
      </c>
      <c r="I18" s="79">
        <v>24974.3</v>
      </c>
      <c r="J18" s="79">
        <v>24974.3</v>
      </c>
      <c r="K18" s="22" t="s">
        <v>279</v>
      </c>
    </row>
    <row r="19" spans="1:11" s="3" customFormat="1" ht="93.75" x14ac:dyDescent="0.25">
      <c r="A19" s="168" t="s">
        <v>296</v>
      </c>
      <c r="B19" s="81" t="s">
        <v>449</v>
      </c>
      <c r="C19" s="78" t="s">
        <v>248</v>
      </c>
      <c r="D19" s="173" t="s">
        <v>526</v>
      </c>
      <c r="E19" s="79">
        <f t="shared" si="0"/>
        <v>1000</v>
      </c>
      <c r="F19" s="79">
        <v>1000</v>
      </c>
      <c r="G19" s="79">
        <v>0</v>
      </c>
      <c r="H19" s="79">
        <v>0</v>
      </c>
      <c r="I19" s="79">
        <v>0</v>
      </c>
      <c r="J19" s="79">
        <v>0</v>
      </c>
      <c r="K19" s="164" t="s">
        <v>279</v>
      </c>
    </row>
    <row r="20" spans="1:11" s="3" customFormat="1" ht="93.75" x14ac:dyDescent="0.25">
      <c r="A20" s="169" t="s">
        <v>297</v>
      </c>
      <c r="B20" s="84" t="s">
        <v>309</v>
      </c>
      <c r="C20" s="78" t="s">
        <v>248</v>
      </c>
      <c r="D20" s="173" t="s">
        <v>527</v>
      </c>
      <c r="E20" s="79">
        <f t="shared" si="0"/>
        <v>11056</v>
      </c>
      <c r="F20" s="79">
        <f>SUM(F21:F45)</f>
        <v>2211.1999999999998</v>
      </c>
      <c r="G20" s="79">
        <f>SUM(G21:G45)</f>
        <v>2211.1999999999998</v>
      </c>
      <c r="H20" s="79">
        <f>SUM(H21:H45)</f>
        <v>2211.1999999999998</v>
      </c>
      <c r="I20" s="79">
        <f>SUM(I21:I45)</f>
        <v>2211.1999999999998</v>
      </c>
      <c r="J20" s="79">
        <f>SUM(J21:J45)</f>
        <v>2211.1999999999998</v>
      </c>
      <c r="K20" s="22"/>
    </row>
    <row r="21" spans="1:11" s="3" customFormat="1" ht="99" customHeight="1" x14ac:dyDescent="0.25">
      <c r="A21" s="170" t="s">
        <v>450</v>
      </c>
      <c r="B21" s="137" t="s">
        <v>389</v>
      </c>
      <c r="C21" s="78" t="s">
        <v>248</v>
      </c>
      <c r="D21" s="37"/>
      <c r="E21" s="134">
        <f t="shared" si="0"/>
        <v>694</v>
      </c>
      <c r="F21" s="134">
        <v>138.80000000000001</v>
      </c>
      <c r="G21" s="134">
        <v>138.80000000000001</v>
      </c>
      <c r="H21" s="134">
        <v>138.80000000000001</v>
      </c>
      <c r="I21" s="134">
        <v>138.80000000000001</v>
      </c>
      <c r="J21" s="134">
        <v>138.80000000000001</v>
      </c>
      <c r="K21" s="162" t="s">
        <v>488</v>
      </c>
    </row>
    <row r="22" spans="1:11" s="3" customFormat="1" ht="93.75" x14ac:dyDescent="0.25">
      <c r="A22" s="170" t="s">
        <v>451</v>
      </c>
      <c r="B22" s="137" t="s">
        <v>390</v>
      </c>
      <c r="C22" s="78" t="s">
        <v>248</v>
      </c>
      <c r="D22" s="37"/>
      <c r="E22" s="134">
        <f t="shared" si="0"/>
        <v>212.5</v>
      </c>
      <c r="F22" s="134">
        <v>42.5</v>
      </c>
      <c r="G22" s="134">
        <v>42.5</v>
      </c>
      <c r="H22" s="134">
        <v>42.5</v>
      </c>
      <c r="I22" s="134">
        <v>42.5</v>
      </c>
      <c r="J22" s="134">
        <v>42.5</v>
      </c>
      <c r="K22" s="161" t="s">
        <v>489</v>
      </c>
    </row>
    <row r="23" spans="1:11" s="3" customFormat="1" ht="93.75" x14ac:dyDescent="0.25">
      <c r="A23" s="170" t="s">
        <v>452</v>
      </c>
      <c r="B23" s="137" t="s">
        <v>391</v>
      </c>
      <c r="C23" s="78" t="s">
        <v>248</v>
      </c>
      <c r="D23" s="37"/>
      <c r="E23" s="134">
        <f t="shared" si="0"/>
        <v>3228.5</v>
      </c>
      <c r="F23" s="134">
        <v>645.70000000000005</v>
      </c>
      <c r="G23" s="134">
        <v>645.70000000000005</v>
      </c>
      <c r="H23" s="134">
        <v>645.70000000000005</v>
      </c>
      <c r="I23" s="134">
        <v>645.70000000000005</v>
      </c>
      <c r="J23" s="134">
        <v>645.70000000000005</v>
      </c>
      <c r="K23" s="22" t="s">
        <v>385</v>
      </c>
    </row>
    <row r="24" spans="1:11" s="3" customFormat="1" ht="93.75" x14ac:dyDescent="0.25">
      <c r="A24" s="170" t="s">
        <v>453</v>
      </c>
      <c r="B24" s="137" t="s">
        <v>392</v>
      </c>
      <c r="C24" s="78" t="s">
        <v>248</v>
      </c>
      <c r="D24" s="37"/>
      <c r="E24" s="134">
        <f t="shared" si="0"/>
        <v>631</v>
      </c>
      <c r="F24" s="134">
        <v>126.2</v>
      </c>
      <c r="G24" s="134">
        <v>126.2</v>
      </c>
      <c r="H24" s="134">
        <v>126.2</v>
      </c>
      <c r="I24" s="134">
        <v>126.2</v>
      </c>
      <c r="J24" s="134">
        <v>126.2</v>
      </c>
      <c r="K24" s="22" t="s">
        <v>385</v>
      </c>
    </row>
    <row r="25" spans="1:11" s="3" customFormat="1" ht="93.75" x14ac:dyDescent="0.25">
      <c r="A25" s="170" t="s">
        <v>454</v>
      </c>
      <c r="B25" s="137" t="s">
        <v>393</v>
      </c>
      <c r="C25" s="78" t="s">
        <v>248</v>
      </c>
      <c r="D25" s="37"/>
      <c r="E25" s="134">
        <f t="shared" si="0"/>
        <v>400</v>
      </c>
      <c r="F25" s="134">
        <v>80</v>
      </c>
      <c r="G25" s="134">
        <v>80</v>
      </c>
      <c r="H25" s="134">
        <v>80</v>
      </c>
      <c r="I25" s="134">
        <v>80</v>
      </c>
      <c r="J25" s="134">
        <v>80</v>
      </c>
      <c r="K25" s="22" t="s">
        <v>385</v>
      </c>
    </row>
    <row r="26" spans="1:11" s="3" customFormat="1" ht="93.75" x14ac:dyDescent="0.25">
      <c r="A26" s="170" t="s">
        <v>455</v>
      </c>
      <c r="B26" s="137" t="s">
        <v>394</v>
      </c>
      <c r="C26" s="78" t="s">
        <v>248</v>
      </c>
      <c r="D26" s="37"/>
      <c r="E26" s="134">
        <f t="shared" si="0"/>
        <v>550</v>
      </c>
      <c r="F26" s="134">
        <v>110</v>
      </c>
      <c r="G26" s="134">
        <v>110</v>
      </c>
      <c r="H26" s="134">
        <v>110</v>
      </c>
      <c r="I26" s="134">
        <v>110</v>
      </c>
      <c r="J26" s="134">
        <v>110</v>
      </c>
      <c r="K26" s="22" t="s">
        <v>386</v>
      </c>
    </row>
    <row r="27" spans="1:11" s="3" customFormat="1" ht="93.75" x14ac:dyDescent="0.25">
      <c r="A27" s="170" t="s">
        <v>456</v>
      </c>
      <c r="B27" s="137" t="s">
        <v>395</v>
      </c>
      <c r="C27" s="78" t="s">
        <v>248</v>
      </c>
      <c r="D27" s="37"/>
      <c r="E27" s="134">
        <f>F27+G27+I27+H27+J27</f>
        <v>487.5</v>
      </c>
      <c r="F27" s="134">
        <v>97.5</v>
      </c>
      <c r="G27" s="134">
        <v>97.5</v>
      </c>
      <c r="H27" s="134">
        <v>97.5</v>
      </c>
      <c r="I27" s="134">
        <v>97.5</v>
      </c>
      <c r="J27" s="134">
        <v>97.5</v>
      </c>
      <c r="K27" s="22" t="s">
        <v>386</v>
      </c>
    </row>
    <row r="28" spans="1:11" s="3" customFormat="1" ht="93.75" x14ac:dyDescent="0.25">
      <c r="A28" s="170" t="s">
        <v>457</v>
      </c>
      <c r="B28" s="137" t="s">
        <v>396</v>
      </c>
      <c r="C28" s="78" t="s">
        <v>248</v>
      </c>
      <c r="D28" s="37"/>
      <c r="E28" s="134">
        <f>F28+G28+I28+H28+J28</f>
        <v>400</v>
      </c>
      <c r="F28" s="134">
        <v>80</v>
      </c>
      <c r="G28" s="134">
        <v>80</v>
      </c>
      <c r="H28" s="134">
        <v>80</v>
      </c>
      <c r="I28" s="134">
        <v>80</v>
      </c>
      <c r="J28" s="134">
        <v>80</v>
      </c>
      <c r="K28" s="22" t="s">
        <v>386</v>
      </c>
    </row>
    <row r="29" spans="1:11" s="3" customFormat="1" ht="93.75" x14ac:dyDescent="0.25">
      <c r="A29" s="170" t="s">
        <v>458</v>
      </c>
      <c r="B29" s="137" t="s">
        <v>397</v>
      </c>
      <c r="C29" s="78" t="s">
        <v>248</v>
      </c>
      <c r="D29" s="37"/>
      <c r="E29" s="134">
        <f t="shared" ref="E29:E34" si="1">F29+G29+I29+H29+J29</f>
        <v>350</v>
      </c>
      <c r="F29" s="134">
        <v>70</v>
      </c>
      <c r="G29" s="134">
        <v>70</v>
      </c>
      <c r="H29" s="134">
        <v>70</v>
      </c>
      <c r="I29" s="134">
        <v>70</v>
      </c>
      <c r="J29" s="134">
        <v>70</v>
      </c>
      <c r="K29" s="22" t="s">
        <v>386</v>
      </c>
    </row>
    <row r="30" spans="1:11" s="3" customFormat="1" ht="93.75" x14ac:dyDescent="0.25">
      <c r="A30" s="170" t="s">
        <v>459</v>
      </c>
      <c r="B30" s="137" t="s">
        <v>0</v>
      </c>
      <c r="C30" s="78" t="s">
        <v>248</v>
      </c>
      <c r="D30" s="37"/>
      <c r="E30" s="134">
        <f t="shared" si="1"/>
        <v>200</v>
      </c>
      <c r="F30" s="134">
        <v>40</v>
      </c>
      <c r="G30" s="134">
        <v>40</v>
      </c>
      <c r="H30" s="134">
        <v>40</v>
      </c>
      <c r="I30" s="134">
        <v>40</v>
      </c>
      <c r="J30" s="134">
        <v>40</v>
      </c>
      <c r="K30" s="22" t="s">
        <v>386</v>
      </c>
    </row>
    <row r="31" spans="1:11" s="3" customFormat="1" ht="93.75" x14ac:dyDescent="0.25">
      <c r="A31" s="170" t="s">
        <v>460</v>
      </c>
      <c r="B31" s="137" t="s">
        <v>1</v>
      </c>
      <c r="C31" s="78" t="s">
        <v>248</v>
      </c>
      <c r="D31" s="37"/>
      <c r="E31" s="134">
        <f t="shared" si="1"/>
        <v>200</v>
      </c>
      <c r="F31" s="134">
        <v>40</v>
      </c>
      <c r="G31" s="134">
        <v>40</v>
      </c>
      <c r="H31" s="134">
        <v>40</v>
      </c>
      <c r="I31" s="134">
        <v>40</v>
      </c>
      <c r="J31" s="134">
        <v>40</v>
      </c>
      <c r="K31" s="22" t="s">
        <v>386</v>
      </c>
    </row>
    <row r="32" spans="1:11" s="3" customFormat="1" ht="93.75" x14ac:dyDescent="0.25">
      <c r="A32" s="170" t="s">
        <v>461</v>
      </c>
      <c r="B32" s="137" t="s">
        <v>2</v>
      </c>
      <c r="C32" s="78" t="s">
        <v>248</v>
      </c>
      <c r="D32" s="37"/>
      <c r="E32" s="134">
        <f t="shared" si="1"/>
        <v>250</v>
      </c>
      <c r="F32" s="134">
        <v>50</v>
      </c>
      <c r="G32" s="134">
        <v>50</v>
      </c>
      <c r="H32" s="134">
        <v>50</v>
      </c>
      <c r="I32" s="134">
        <v>50</v>
      </c>
      <c r="J32" s="134">
        <v>50</v>
      </c>
      <c r="K32" s="22" t="s">
        <v>386</v>
      </c>
    </row>
    <row r="33" spans="1:11" s="3" customFormat="1" ht="93.75" x14ac:dyDescent="0.25">
      <c r="A33" s="170" t="s">
        <v>462</v>
      </c>
      <c r="B33" s="137" t="s">
        <v>3</v>
      </c>
      <c r="C33" s="78" t="s">
        <v>248</v>
      </c>
      <c r="D33" s="37"/>
      <c r="E33" s="134">
        <f t="shared" si="1"/>
        <v>210</v>
      </c>
      <c r="F33" s="134">
        <v>42</v>
      </c>
      <c r="G33" s="134">
        <v>42</v>
      </c>
      <c r="H33" s="134">
        <v>42</v>
      </c>
      <c r="I33" s="134">
        <v>42</v>
      </c>
      <c r="J33" s="134">
        <v>42</v>
      </c>
      <c r="K33" s="22" t="s">
        <v>386</v>
      </c>
    </row>
    <row r="34" spans="1:11" s="3" customFormat="1" ht="93.75" x14ac:dyDescent="0.25">
      <c r="A34" s="170" t="s">
        <v>463</v>
      </c>
      <c r="B34" s="137" t="s">
        <v>4</v>
      </c>
      <c r="C34" s="78" t="s">
        <v>248</v>
      </c>
      <c r="D34" s="37"/>
      <c r="E34" s="134">
        <f t="shared" si="1"/>
        <v>350</v>
      </c>
      <c r="F34" s="134">
        <v>70</v>
      </c>
      <c r="G34" s="134">
        <v>70</v>
      </c>
      <c r="H34" s="134">
        <v>70</v>
      </c>
      <c r="I34" s="134">
        <v>70</v>
      </c>
      <c r="J34" s="134">
        <v>70</v>
      </c>
      <c r="K34" s="22" t="s">
        <v>386</v>
      </c>
    </row>
    <row r="35" spans="1:11" s="3" customFormat="1" ht="93.75" x14ac:dyDescent="0.25">
      <c r="A35" s="170" t="s">
        <v>464</v>
      </c>
      <c r="B35" s="137" t="s">
        <v>5</v>
      </c>
      <c r="C35" s="78" t="s">
        <v>248</v>
      </c>
      <c r="D35" s="37"/>
      <c r="E35" s="134">
        <f t="shared" ref="E35:E45" si="2">F35+G35+I35+H35+J35</f>
        <v>215</v>
      </c>
      <c r="F35" s="134">
        <v>43</v>
      </c>
      <c r="G35" s="134">
        <v>43</v>
      </c>
      <c r="H35" s="134">
        <v>43</v>
      </c>
      <c r="I35" s="134">
        <v>43</v>
      </c>
      <c r="J35" s="134">
        <v>43</v>
      </c>
      <c r="K35" s="22" t="s">
        <v>386</v>
      </c>
    </row>
    <row r="36" spans="1:11" s="3" customFormat="1" ht="93.75" x14ac:dyDescent="0.25">
      <c r="A36" s="170" t="s">
        <v>465</v>
      </c>
      <c r="B36" s="137" t="s">
        <v>6</v>
      </c>
      <c r="C36" s="78" t="s">
        <v>248</v>
      </c>
      <c r="D36" s="37"/>
      <c r="E36" s="134">
        <f t="shared" si="2"/>
        <v>152.5</v>
      </c>
      <c r="F36" s="134">
        <v>30.5</v>
      </c>
      <c r="G36" s="134">
        <v>30.5</v>
      </c>
      <c r="H36" s="134">
        <v>30.5</v>
      </c>
      <c r="I36" s="134">
        <v>30.5</v>
      </c>
      <c r="J36" s="134">
        <v>30.5</v>
      </c>
      <c r="K36" s="22" t="s">
        <v>386</v>
      </c>
    </row>
    <row r="37" spans="1:11" s="3" customFormat="1" ht="93.75" x14ac:dyDescent="0.25">
      <c r="A37" s="170" t="s">
        <v>466</v>
      </c>
      <c r="B37" s="137" t="s">
        <v>7</v>
      </c>
      <c r="C37" s="78" t="s">
        <v>248</v>
      </c>
      <c r="D37" s="37"/>
      <c r="E37" s="134">
        <f t="shared" si="2"/>
        <v>510</v>
      </c>
      <c r="F37" s="134">
        <v>102</v>
      </c>
      <c r="G37" s="134">
        <v>102</v>
      </c>
      <c r="H37" s="134">
        <v>102</v>
      </c>
      <c r="I37" s="134">
        <v>102</v>
      </c>
      <c r="J37" s="134">
        <v>102</v>
      </c>
      <c r="K37" s="22" t="s">
        <v>387</v>
      </c>
    </row>
    <row r="38" spans="1:11" s="3" customFormat="1" ht="93.75" x14ac:dyDescent="0.25">
      <c r="A38" s="170" t="s">
        <v>467</v>
      </c>
      <c r="B38" s="137" t="s">
        <v>8</v>
      </c>
      <c r="C38" s="78" t="s">
        <v>248</v>
      </c>
      <c r="D38" s="37"/>
      <c r="E38" s="134">
        <f t="shared" si="2"/>
        <v>300</v>
      </c>
      <c r="F38" s="134">
        <v>60</v>
      </c>
      <c r="G38" s="134">
        <v>60</v>
      </c>
      <c r="H38" s="134">
        <v>60</v>
      </c>
      <c r="I38" s="134">
        <v>60</v>
      </c>
      <c r="J38" s="134">
        <v>60</v>
      </c>
      <c r="K38" s="22" t="s">
        <v>388</v>
      </c>
    </row>
    <row r="39" spans="1:11" s="3" customFormat="1" ht="93.75" x14ac:dyDescent="0.25">
      <c r="A39" s="170" t="s">
        <v>468</v>
      </c>
      <c r="B39" s="137" t="s">
        <v>9</v>
      </c>
      <c r="C39" s="78" t="s">
        <v>248</v>
      </c>
      <c r="D39" s="37"/>
      <c r="E39" s="134">
        <f t="shared" si="2"/>
        <v>165</v>
      </c>
      <c r="F39" s="134">
        <v>33</v>
      </c>
      <c r="G39" s="134">
        <v>33</v>
      </c>
      <c r="H39" s="134">
        <v>33</v>
      </c>
      <c r="I39" s="134">
        <v>33</v>
      </c>
      <c r="J39" s="134">
        <v>33</v>
      </c>
      <c r="K39" s="22" t="s">
        <v>388</v>
      </c>
    </row>
    <row r="40" spans="1:11" s="3" customFormat="1" ht="93.75" x14ac:dyDescent="0.25">
      <c r="A40" s="170" t="s">
        <v>469</v>
      </c>
      <c r="B40" s="137" t="s">
        <v>10</v>
      </c>
      <c r="C40" s="78" t="s">
        <v>248</v>
      </c>
      <c r="D40" s="37"/>
      <c r="E40" s="134">
        <f t="shared" si="2"/>
        <v>150</v>
      </c>
      <c r="F40" s="134">
        <v>30</v>
      </c>
      <c r="G40" s="134">
        <v>30</v>
      </c>
      <c r="H40" s="134">
        <v>30</v>
      </c>
      <c r="I40" s="134">
        <v>30</v>
      </c>
      <c r="J40" s="134">
        <v>30</v>
      </c>
      <c r="K40" s="22" t="s">
        <v>388</v>
      </c>
    </row>
    <row r="41" spans="1:11" s="3" customFormat="1" ht="93.75" x14ac:dyDescent="0.25">
      <c r="A41" s="170" t="s">
        <v>470</v>
      </c>
      <c r="B41" s="137" t="s">
        <v>11</v>
      </c>
      <c r="C41" s="78" t="s">
        <v>248</v>
      </c>
      <c r="D41" s="37"/>
      <c r="E41" s="134">
        <f t="shared" si="2"/>
        <v>100</v>
      </c>
      <c r="F41" s="134">
        <v>20</v>
      </c>
      <c r="G41" s="134">
        <v>20</v>
      </c>
      <c r="H41" s="134">
        <v>20</v>
      </c>
      <c r="I41" s="134">
        <v>20</v>
      </c>
      <c r="J41" s="134">
        <v>20</v>
      </c>
      <c r="K41" s="22" t="s">
        <v>388</v>
      </c>
    </row>
    <row r="42" spans="1:11" s="3" customFormat="1" ht="93.75" x14ac:dyDescent="0.25">
      <c r="A42" s="170" t="s">
        <v>471</v>
      </c>
      <c r="B42" s="137" t="s">
        <v>12</v>
      </c>
      <c r="C42" s="78" t="s">
        <v>248</v>
      </c>
      <c r="D42" s="37"/>
      <c r="E42" s="134">
        <f t="shared" si="2"/>
        <v>125</v>
      </c>
      <c r="F42" s="134">
        <v>25</v>
      </c>
      <c r="G42" s="134">
        <v>25</v>
      </c>
      <c r="H42" s="134">
        <v>25</v>
      </c>
      <c r="I42" s="134">
        <v>25</v>
      </c>
      <c r="J42" s="134">
        <v>25</v>
      </c>
      <c r="K42" s="22" t="s">
        <v>388</v>
      </c>
    </row>
    <row r="43" spans="1:11" s="3" customFormat="1" ht="93.75" x14ac:dyDescent="0.25">
      <c r="A43" s="170" t="s">
        <v>472</v>
      </c>
      <c r="B43" s="137" t="s">
        <v>13</v>
      </c>
      <c r="C43" s="78" t="s">
        <v>248</v>
      </c>
      <c r="D43" s="37"/>
      <c r="E43" s="134">
        <f t="shared" si="2"/>
        <v>85</v>
      </c>
      <c r="F43" s="134">
        <v>17</v>
      </c>
      <c r="G43" s="134">
        <v>17</v>
      </c>
      <c r="H43" s="134">
        <v>17</v>
      </c>
      <c r="I43" s="134">
        <v>17</v>
      </c>
      <c r="J43" s="134">
        <v>17</v>
      </c>
      <c r="K43" s="22" t="s">
        <v>388</v>
      </c>
    </row>
    <row r="44" spans="1:11" s="3" customFormat="1" ht="93.75" x14ac:dyDescent="0.25">
      <c r="A44" s="170" t="s">
        <v>473</v>
      </c>
      <c r="B44" s="137" t="s">
        <v>14</v>
      </c>
      <c r="C44" s="78" t="s">
        <v>248</v>
      </c>
      <c r="D44" s="37"/>
      <c r="E44" s="134">
        <f t="shared" si="2"/>
        <v>600</v>
      </c>
      <c r="F44" s="134">
        <v>120</v>
      </c>
      <c r="G44" s="134">
        <v>120</v>
      </c>
      <c r="H44" s="134">
        <v>120</v>
      </c>
      <c r="I44" s="134">
        <v>120</v>
      </c>
      <c r="J44" s="134">
        <v>120</v>
      </c>
      <c r="K44" s="22" t="s">
        <v>388</v>
      </c>
    </row>
    <row r="45" spans="1:11" s="3" customFormat="1" ht="93.75" x14ac:dyDescent="0.25">
      <c r="A45" s="170" t="s">
        <v>474</v>
      </c>
      <c r="B45" s="137" t="s">
        <v>15</v>
      </c>
      <c r="C45" s="78" t="s">
        <v>248</v>
      </c>
      <c r="D45" s="37"/>
      <c r="E45" s="134">
        <f t="shared" si="2"/>
        <v>490</v>
      </c>
      <c r="F45" s="134">
        <v>98</v>
      </c>
      <c r="G45" s="134">
        <v>98</v>
      </c>
      <c r="H45" s="134">
        <v>98</v>
      </c>
      <c r="I45" s="134">
        <v>98</v>
      </c>
      <c r="J45" s="134">
        <v>98</v>
      </c>
      <c r="K45" s="22" t="s">
        <v>388</v>
      </c>
    </row>
    <row r="46" spans="1:11" s="3" customFormat="1" ht="26.25" customHeight="1" x14ac:dyDescent="0.25">
      <c r="A46" s="85"/>
      <c r="B46" s="258" t="s">
        <v>221</v>
      </c>
      <c r="C46" s="258"/>
      <c r="D46" s="86"/>
      <c r="E46" s="136">
        <f t="shared" ref="E46:J46" si="3">SUM(E15:E20)</f>
        <v>567664.5</v>
      </c>
      <c r="F46" s="136">
        <f t="shared" si="3"/>
        <v>114332.9</v>
      </c>
      <c r="G46" s="136">
        <f t="shared" si="3"/>
        <v>113332.9</v>
      </c>
      <c r="H46" s="136">
        <f t="shared" si="3"/>
        <v>113332.9</v>
      </c>
      <c r="I46" s="136">
        <f t="shared" si="3"/>
        <v>113332.9</v>
      </c>
      <c r="J46" s="136">
        <f t="shared" si="3"/>
        <v>113332.9</v>
      </c>
      <c r="K46" s="86"/>
    </row>
    <row r="47" spans="1:11" s="3" customFormat="1" ht="26.45" customHeight="1" x14ac:dyDescent="0.25">
      <c r="A47" s="85"/>
      <c r="B47" s="49" t="s">
        <v>250</v>
      </c>
      <c r="C47" s="88"/>
      <c r="D47" s="86"/>
      <c r="E47" s="46">
        <f t="shared" ref="E47" si="4">E16</f>
        <v>10295</v>
      </c>
      <c r="F47" s="46">
        <f>F16+F17</f>
        <v>51743</v>
      </c>
      <c r="G47" s="46">
        <f t="shared" ref="G47:J47" si="5">G16+G17</f>
        <v>51743</v>
      </c>
      <c r="H47" s="46">
        <f t="shared" si="5"/>
        <v>51743</v>
      </c>
      <c r="I47" s="46">
        <f t="shared" si="5"/>
        <v>51743</v>
      </c>
      <c r="J47" s="46">
        <f t="shared" si="5"/>
        <v>51743</v>
      </c>
      <c r="K47" s="86"/>
    </row>
    <row r="48" spans="1:11" s="3" customFormat="1" ht="24" customHeight="1" x14ac:dyDescent="0.25">
      <c r="A48" s="85"/>
      <c r="B48" s="87" t="s">
        <v>264</v>
      </c>
      <c r="C48" s="87"/>
      <c r="D48" s="86"/>
      <c r="E48" s="46">
        <f t="shared" ref="E48" si="6">E15+E18+E20</f>
        <v>307949.5</v>
      </c>
      <c r="F48" s="46">
        <f>F15+F18+F19+F20</f>
        <v>62589.899999999994</v>
      </c>
      <c r="G48" s="46">
        <f t="shared" ref="G48:J48" si="7">G15+G18+G19+G20</f>
        <v>61589.899999999994</v>
      </c>
      <c r="H48" s="46">
        <f t="shared" si="7"/>
        <v>61589.899999999994</v>
      </c>
      <c r="I48" s="46">
        <f t="shared" si="7"/>
        <v>61589.899999999994</v>
      </c>
      <c r="J48" s="46">
        <f t="shared" si="7"/>
        <v>61589.899999999994</v>
      </c>
      <c r="K48" s="86"/>
    </row>
    <row r="49" spans="1:11" s="13" customFormat="1" ht="26.45" customHeight="1" x14ac:dyDescent="0.25">
      <c r="A49" s="89"/>
      <c r="B49" s="90" t="s">
        <v>205</v>
      </c>
      <c r="C49" s="91"/>
      <c r="D49" s="92"/>
      <c r="E49" s="93">
        <f t="shared" ref="E49:J49" si="8">E46</f>
        <v>567664.5</v>
      </c>
      <c r="F49" s="93">
        <f t="shared" si="8"/>
        <v>114332.9</v>
      </c>
      <c r="G49" s="93">
        <f t="shared" si="8"/>
        <v>113332.9</v>
      </c>
      <c r="H49" s="93">
        <f t="shared" si="8"/>
        <v>113332.9</v>
      </c>
      <c r="I49" s="93">
        <f t="shared" si="8"/>
        <v>113332.9</v>
      </c>
      <c r="J49" s="93">
        <f t="shared" si="8"/>
        <v>113332.9</v>
      </c>
      <c r="K49" s="94"/>
    </row>
    <row r="50" spans="1:11" s="13" customFormat="1" ht="26.45" customHeight="1" x14ac:dyDescent="0.25">
      <c r="A50" s="89"/>
      <c r="B50" s="49" t="s">
        <v>250</v>
      </c>
      <c r="C50" s="91"/>
      <c r="D50" s="92"/>
      <c r="E50" s="113">
        <f t="shared" ref="E50:J50" si="9">E47</f>
        <v>10295</v>
      </c>
      <c r="F50" s="113">
        <f t="shared" si="9"/>
        <v>51743</v>
      </c>
      <c r="G50" s="113">
        <f t="shared" si="9"/>
        <v>51743</v>
      </c>
      <c r="H50" s="113">
        <f t="shared" si="9"/>
        <v>51743</v>
      </c>
      <c r="I50" s="113">
        <f t="shared" si="9"/>
        <v>51743</v>
      </c>
      <c r="J50" s="113">
        <f t="shared" si="9"/>
        <v>51743</v>
      </c>
      <c r="K50" s="94"/>
    </row>
    <row r="51" spans="1:11" s="11" customFormat="1" ht="26.45" customHeight="1" x14ac:dyDescent="0.25">
      <c r="A51" s="86"/>
      <c r="B51" s="87" t="s">
        <v>264</v>
      </c>
      <c r="C51" s="87"/>
      <c r="D51" s="86"/>
      <c r="E51" s="51">
        <f t="shared" ref="E51:J51" si="10">E48</f>
        <v>307949.5</v>
      </c>
      <c r="F51" s="51">
        <f t="shared" si="10"/>
        <v>62589.899999999994</v>
      </c>
      <c r="G51" s="51">
        <f t="shared" si="10"/>
        <v>61589.899999999994</v>
      </c>
      <c r="H51" s="51">
        <f t="shared" si="10"/>
        <v>61589.899999999994</v>
      </c>
      <c r="I51" s="51">
        <f t="shared" si="10"/>
        <v>61589.899999999994</v>
      </c>
      <c r="J51" s="51">
        <f t="shared" si="10"/>
        <v>61589.899999999994</v>
      </c>
      <c r="K51" s="86"/>
    </row>
    <row r="52" spans="1:11" s="13" customFormat="1" ht="18.75" x14ac:dyDescent="0.25">
      <c r="A52" s="96"/>
      <c r="B52" s="97"/>
      <c r="C52" s="96"/>
      <c r="D52" s="96"/>
      <c r="E52" s="97"/>
      <c r="F52" s="97"/>
      <c r="G52" s="97"/>
      <c r="H52" s="97"/>
      <c r="I52" s="97"/>
      <c r="J52" s="97"/>
      <c r="K52" s="97"/>
    </row>
    <row r="53" spans="1:11" s="3" customFormat="1" ht="18.75" x14ac:dyDescent="0.25">
      <c r="A53" s="34"/>
      <c r="B53" s="35"/>
      <c r="C53" s="34"/>
      <c r="D53" s="34"/>
      <c r="E53" s="35"/>
      <c r="F53" s="35"/>
      <c r="G53" s="35"/>
      <c r="H53" s="35"/>
      <c r="I53" s="35"/>
      <c r="J53" s="35"/>
      <c r="K53" s="35"/>
    </row>
    <row r="54" spans="1:11" s="3" customFormat="1" ht="18.75" x14ac:dyDescent="0.25">
      <c r="A54" s="34"/>
      <c r="B54" s="35"/>
      <c r="C54" s="34"/>
      <c r="D54" s="34"/>
      <c r="E54" s="35"/>
      <c r="F54" s="35"/>
      <c r="G54" s="35"/>
      <c r="H54" s="35"/>
      <c r="I54" s="35"/>
      <c r="J54" s="35"/>
      <c r="K54" s="35"/>
    </row>
    <row r="55" spans="1:11" s="3" customFormat="1" ht="18.75" x14ac:dyDescent="0.25">
      <c r="A55" s="34"/>
      <c r="B55" s="35"/>
      <c r="C55" s="34"/>
      <c r="D55" s="34"/>
      <c r="E55" s="35"/>
      <c r="F55" s="35"/>
      <c r="G55" s="35"/>
      <c r="H55" s="35"/>
      <c r="I55" s="35"/>
      <c r="J55" s="35"/>
      <c r="K55" s="35"/>
    </row>
    <row r="56" spans="1:11" s="3" customFormat="1" ht="18.75" x14ac:dyDescent="0.25">
      <c r="A56" s="34"/>
      <c r="B56" s="35"/>
      <c r="C56" s="34"/>
      <c r="D56" s="34"/>
      <c r="E56" s="35"/>
      <c r="F56" s="35"/>
      <c r="G56" s="35"/>
      <c r="H56" s="35"/>
      <c r="I56" s="35"/>
      <c r="J56" s="35"/>
      <c r="K56" s="35"/>
    </row>
    <row r="57" spans="1:11" s="3" customFormat="1" ht="18.75" x14ac:dyDescent="0.25">
      <c r="A57" s="34"/>
      <c r="B57" s="35"/>
      <c r="C57" s="34"/>
      <c r="D57" s="34"/>
      <c r="E57" s="35"/>
      <c r="F57" s="35"/>
      <c r="G57" s="35"/>
      <c r="H57" s="35"/>
      <c r="I57" s="35"/>
      <c r="J57" s="35"/>
      <c r="K57" s="35"/>
    </row>
    <row r="58" spans="1:11" s="3" customFormat="1" ht="18.75" x14ac:dyDescent="0.25">
      <c r="A58" s="34"/>
      <c r="B58" s="35"/>
      <c r="C58" s="34"/>
      <c r="D58" s="34"/>
      <c r="E58" s="35"/>
      <c r="F58" s="35"/>
      <c r="G58" s="35"/>
      <c r="H58" s="35"/>
      <c r="I58" s="35"/>
      <c r="J58" s="35"/>
      <c r="K58" s="35"/>
    </row>
    <row r="59" spans="1:11" s="3" customFormat="1" x14ac:dyDescent="0.25">
      <c r="A59" s="5"/>
      <c r="C59" s="5"/>
      <c r="D59" s="5"/>
    </row>
    <row r="60" spans="1:11" s="3" customFormat="1" x14ac:dyDescent="0.25">
      <c r="A60" s="5"/>
      <c r="C60" s="5"/>
      <c r="D60" s="5"/>
    </row>
    <row r="61" spans="1:11" s="3" customFormat="1" x14ac:dyDescent="0.25">
      <c r="A61" s="5"/>
      <c r="C61" s="5"/>
      <c r="D61" s="5"/>
    </row>
    <row r="62" spans="1:11" s="3" customFormat="1" x14ac:dyDescent="0.25">
      <c r="A62" s="5"/>
      <c r="C62" s="5"/>
      <c r="D62" s="5"/>
    </row>
    <row r="63" spans="1:11" s="3" customFormat="1" x14ac:dyDescent="0.25">
      <c r="A63" s="5"/>
      <c r="C63" s="5"/>
      <c r="D63" s="5"/>
    </row>
  </sheetData>
  <mergeCells count="18">
    <mergeCell ref="B46:C46"/>
    <mergeCell ref="A2:K2"/>
    <mergeCell ref="F3:K3"/>
    <mergeCell ref="A6:K6"/>
    <mergeCell ref="A7:J7"/>
    <mergeCell ref="A10:A12"/>
    <mergeCell ref="B14:K14"/>
    <mergeCell ref="A16:A17"/>
    <mergeCell ref="B16:B17"/>
    <mergeCell ref="C16:C17"/>
    <mergeCell ref="I1:K1"/>
    <mergeCell ref="B10:B12"/>
    <mergeCell ref="C10:C12"/>
    <mergeCell ref="D10:D12"/>
    <mergeCell ref="E10:E12"/>
    <mergeCell ref="F10:J11"/>
    <mergeCell ref="K10:K12"/>
    <mergeCell ref="B8:I8"/>
  </mergeCells>
  <phoneticPr fontId="8" type="noConversion"/>
  <pageMargins left="0.31496062992125984" right="0.11811023622047245" top="0.35433070866141736" bottom="0.35433070866141736" header="0.31496062992125984" footer="0.31496062992125984"/>
  <pageSetup paperSize="9" scale="64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zoomScale="75" zoomScaleNormal="75" workbookViewId="0">
      <selection activeCell="B4" sqref="B4:D5"/>
    </sheetView>
  </sheetViews>
  <sheetFormatPr defaultRowHeight="15.75" x14ac:dyDescent="0.25"/>
  <cols>
    <col min="1" max="1" width="5" style="1" customWidth="1"/>
    <col min="2" max="2" width="63.75" style="4" customWidth="1"/>
    <col min="3" max="4" width="17.625" style="4" customWidth="1"/>
    <col min="5" max="16384" width="9" style="4"/>
  </cols>
  <sheetData>
    <row r="1" spans="1:4" ht="87.75" customHeight="1" x14ac:dyDescent="0.25">
      <c r="C1" s="246" t="s">
        <v>478</v>
      </c>
      <c r="D1" s="246"/>
    </row>
    <row r="2" spans="1:4" x14ac:dyDescent="0.25">
      <c r="A2" s="166"/>
      <c r="B2" s="166"/>
      <c r="C2" s="228" t="s">
        <v>20</v>
      </c>
      <c r="D2" s="247"/>
    </row>
    <row r="3" spans="1:4" ht="18.75" customHeight="1" x14ac:dyDescent="0.25">
      <c r="A3" s="39"/>
      <c r="B3" s="2"/>
      <c r="C3" s="228" t="s">
        <v>475</v>
      </c>
      <c r="D3" s="247"/>
    </row>
    <row r="4" spans="1:4" ht="17.25" customHeight="1" x14ac:dyDescent="0.25">
      <c r="B4" s="203" t="s">
        <v>476</v>
      </c>
      <c r="C4" s="248"/>
      <c r="D4" s="248"/>
    </row>
    <row r="5" spans="1:4" ht="42.75" customHeight="1" x14ac:dyDescent="0.25">
      <c r="B5" s="248"/>
      <c r="C5" s="248"/>
      <c r="D5" s="248"/>
    </row>
    <row r="6" spans="1:4" s="3" customFormat="1" ht="18.75" x14ac:dyDescent="0.25">
      <c r="A6" s="163"/>
      <c r="B6" s="42"/>
      <c r="C6" s="42"/>
      <c r="D6" s="42"/>
    </row>
    <row r="7" spans="1:4" s="3" customFormat="1" ht="35.25" customHeight="1" x14ac:dyDescent="0.25">
      <c r="A7" s="227" t="s">
        <v>217</v>
      </c>
      <c r="B7" s="218" t="s">
        <v>16</v>
      </c>
      <c r="C7" s="218" t="s">
        <v>19</v>
      </c>
      <c r="D7" s="218" t="s">
        <v>18</v>
      </c>
    </row>
    <row r="8" spans="1:4" s="3" customFormat="1" ht="36.75" customHeight="1" x14ac:dyDescent="0.25">
      <c r="A8" s="227"/>
      <c r="B8" s="218"/>
      <c r="C8" s="218"/>
      <c r="D8" s="218"/>
    </row>
    <row r="9" spans="1:4" s="3" customFormat="1" ht="37.5" customHeight="1" x14ac:dyDescent="0.25">
      <c r="A9" s="227"/>
      <c r="B9" s="218"/>
      <c r="C9" s="218"/>
      <c r="D9" s="218"/>
    </row>
    <row r="10" spans="1:4" s="3" customFormat="1" ht="21.75" customHeight="1" x14ac:dyDescent="0.25">
      <c r="A10" s="165">
        <v>1</v>
      </c>
      <c r="B10" s="164">
        <v>2</v>
      </c>
      <c r="C10" s="164">
        <v>3</v>
      </c>
      <c r="D10" s="164">
        <v>4</v>
      </c>
    </row>
    <row r="11" spans="1:4" s="13" customFormat="1" ht="93.75" x14ac:dyDescent="0.25">
      <c r="A11" s="138">
        <v>1</v>
      </c>
      <c r="B11" s="139" t="s">
        <v>477</v>
      </c>
      <c r="C11" s="140">
        <v>1000</v>
      </c>
      <c r="D11" s="164" t="s">
        <v>279</v>
      </c>
    </row>
    <row r="12" spans="1:4" s="3" customFormat="1" ht="18.75" x14ac:dyDescent="0.25">
      <c r="A12" s="138"/>
      <c r="B12" s="139" t="s">
        <v>160</v>
      </c>
      <c r="C12" s="157">
        <f>SUM(C11:C11)</f>
        <v>1000</v>
      </c>
      <c r="D12" s="164"/>
    </row>
    <row r="13" spans="1:4" s="3" customFormat="1" x14ac:dyDescent="0.25">
      <c r="A13" s="5"/>
    </row>
    <row r="14" spans="1:4" s="3" customFormat="1" x14ac:dyDescent="0.25">
      <c r="A14" s="5"/>
    </row>
    <row r="15" spans="1:4" s="3" customFormat="1" x14ac:dyDescent="0.25">
      <c r="A15" s="5"/>
    </row>
    <row r="16" spans="1:4" s="3" customFormat="1" x14ac:dyDescent="0.25">
      <c r="A16" s="5"/>
    </row>
    <row r="17" spans="1:1" s="3" customFormat="1" x14ac:dyDescent="0.25">
      <c r="A17" s="5"/>
    </row>
  </sheetData>
  <mergeCells count="8">
    <mergeCell ref="C1:D1"/>
    <mergeCell ref="C2:D2"/>
    <mergeCell ref="C3:D3"/>
    <mergeCell ref="B4:D5"/>
    <mergeCell ref="A7:A9"/>
    <mergeCell ref="B7:B9"/>
    <mergeCell ref="C7:C9"/>
    <mergeCell ref="D7:D9"/>
  </mergeCells>
  <pageMargins left="0.70866141732283472" right="0.70866141732283472" top="0.74803149606299213" bottom="0.74803149606299213" header="0.31496062992125984" footer="0.31496062992125984"/>
  <pageSetup paperSize="9" scale="7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opLeftCell="A10" zoomScale="80" zoomScaleNormal="80" workbookViewId="0">
      <selection activeCell="E3" sqref="E3:G3"/>
    </sheetView>
  </sheetViews>
  <sheetFormatPr defaultRowHeight="15.75" x14ac:dyDescent="0.25"/>
  <cols>
    <col min="1" max="1" width="30.125" style="10" customWidth="1"/>
    <col min="2" max="2" width="17.625" style="10" customWidth="1"/>
    <col min="3" max="3" width="13.875" style="10" customWidth="1"/>
    <col min="4" max="4" width="13.125" style="10" customWidth="1"/>
    <col min="5" max="5" width="13.5" style="10" customWidth="1"/>
    <col min="6" max="7" width="12.25" style="10" customWidth="1"/>
    <col min="8" max="16384" width="9" style="10"/>
  </cols>
  <sheetData>
    <row r="1" spans="1:12" ht="79.5" customHeight="1" x14ac:dyDescent="0.3">
      <c r="A1" s="15"/>
      <c r="B1" s="15"/>
      <c r="C1" s="15"/>
      <c r="D1" s="15"/>
      <c r="E1" s="204" t="s">
        <v>365</v>
      </c>
      <c r="F1" s="208"/>
      <c r="G1" s="208"/>
    </row>
    <row r="2" spans="1:12" ht="18.75" x14ac:dyDescent="0.3">
      <c r="A2" s="15"/>
      <c r="B2" s="15"/>
      <c r="C2" s="15"/>
      <c r="D2" s="15"/>
      <c r="E2" s="204" t="s">
        <v>432</v>
      </c>
      <c r="F2" s="204"/>
      <c r="G2" s="204"/>
    </row>
    <row r="3" spans="1:12" ht="75.75" customHeight="1" x14ac:dyDescent="0.3">
      <c r="A3" s="16"/>
      <c r="B3" s="15"/>
      <c r="C3" s="15"/>
      <c r="D3" s="15"/>
      <c r="E3" s="209" t="s">
        <v>190</v>
      </c>
      <c r="F3" s="210"/>
      <c r="G3" s="210"/>
    </row>
    <row r="4" spans="1:12" ht="27.75" customHeight="1" x14ac:dyDescent="0.25">
      <c r="A4" s="205" t="s">
        <v>271</v>
      </c>
      <c r="B4" s="205"/>
      <c r="C4" s="205"/>
      <c r="D4" s="205"/>
      <c r="E4" s="205"/>
      <c r="F4" s="205"/>
      <c r="G4" s="205"/>
    </row>
    <row r="5" spans="1:12" ht="36" customHeight="1" x14ac:dyDescent="0.25">
      <c r="A5" s="203" t="s">
        <v>272</v>
      </c>
      <c r="B5" s="203"/>
      <c r="C5" s="203"/>
      <c r="D5" s="203"/>
      <c r="E5" s="203"/>
      <c r="F5" s="203"/>
      <c r="G5" s="203"/>
      <c r="H5" s="2"/>
      <c r="I5" s="2"/>
      <c r="J5" s="2"/>
      <c r="K5" s="2"/>
      <c r="L5" s="2"/>
    </row>
    <row r="6" spans="1:12" ht="12" customHeight="1" x14ac:dyDescent="0.25">
      <c r="A6" s="203"/>
      <c r="B6" s="203"/>
      <c r="C6" s="203"/>
      <c r="D6" s="203"/>
      <c r="E6" s="203"/>
      <c r="F6" s="203"/>
      <c r="G6" s="203"/>
      <c r="H6" s="2"/>
      <c r="I6" s="2"/>
      <c r="J6" s="2"/>
      <c r="K6" s="2"/>
      <c r="L6" s="2"/>
    </row>
    <row r="7" spans="1:12" ht="25.5" customHeight="1" x14ac:dyDescent="0.25">
      <c r="A7" s="207" t="s">
        <v>339</v>
      </c>
      <c r="B7" s="207"/>
      <c r="C7" s="207"/>
      <c r="D7" s="207"/>
      <c r="E7" s="207"/>
      <c r="F7" s="207"/>
      <c r="G7" s="207"/>
    </row>
    <row r="8" spans="1:12" ht="19.5" thickBot="1" x14ac:dyDescent="0.35">
      <c r="A8" s="17"/>
      <c r="B8" s="15"/>
      <c r="C8" s="15"/>
      <c r="D8" s="15"/>
      <c r="E8" s="15"/>
      <c r="F8" s="15"/>
      <c r="G8" s="15"/>
    </row>
    <row r="9" spans="1:12" ht="33.75" customHeight="1" x14ac:dyDescent="0.25">
      <c r="A9" s="18" t="s">
        <v>258</v>
      </c>
      <c r="B9" s="222" t="s">
        <v>338</v>
      </c>
      <c r="C9" s="222"/>
      <c r="D9" s="222"/>
      <c r="E9" s="222"/>
      <c r="F9" s="222"/>
      <c r="G9" s="223"/>
    </row>
    <row r="10" spans="1:12" ht="35.25" customHeight="1" x14ac:dyDescent="0.25">
      <c r="A10" s="19" t="s">
        <v>358</v>
      </c>
      <c r="B10" s="214" t="s">
        <v>273</v>
      </c>
      <c r="C10" s="214"/>
      <c r="D10" s="214"/>
      <c r="E10" s="214"/>
      <c r="F10" s="214"/>
      <c r="G10" s="215"/>
    </row>
    <row r="11" spans="1:12" ht="61.5" customHeight="1" x14ac:dyDescent="0.25">
      <c r="A11" s="211" t="s">
        <v>253</v>
      </c>
      <c r="B11" s="214" t="s">
        <v>274</v>
      </c>
      <c r="C11" s="214"/>
      <c r="D11" s="214"/>
      <c r="E11" s="214"/>
      <c r="F11" s="214"/>
      <c r="G11" s="215"/>
    </row>
    <row r="12" spans="1:12" ht="61.5" customHeight="1" x14ac:dyDescent="0.25">
      <c r="A12" s="211"/>
      <c r="B12" s="214" t="s">
        <v>335</v>
      </c>
      <c r="C12" s="214"/>
      <c r="D12" s="214"/>
      <c r="E12" s="214"/>
      <c r="F12" s="214"/>
      <c r="G12" s="215"/>
    </row>
    <row r="13" spans="1:12" ht="41.25" customHeight="1" x14ac:dyDescent="0.25">
      <c r="A13" s="211"/>
      <c r="B13" s="214" t="s">
        <v>351</v>
      </c>
      <c r="C13" s="214"/>
      <c r="D13" s="214"/>
      <c r="E13" s="214"/>
      <c r="F13" s="214"/>
      <c r="G13" s="215"/>
    </row>
    <row r="14" spans="1:12" ht="39" customHeight="1" x14ac:dyDescent="0.25">
      <c r="A14" s="20" t="s">
        <v>254</v>
      </c>
      <c r="B14" s="214" t="s">
        <v>361</v>
      </c>
      <c r="C14" s="214"/>
      <c r="D14" s="214"/>
      <c r="E14" s="214"/>
      <c r="F14" s="214"/>
      <c r="G14" s="215"/>
    </row>
    <row r="15" spans="1:12" ht="42" customHeight="1" x14ac:dyDescent="0.25">
      <c r="A15" s="20" t="s">
        <v>255</v>
      </c>
      <c r="B15" s="218" t="s">
        <v>237</v>
      </c>
      <c r="C15" s="218"/>
      <c r="D15" s="218"/>
      <c r="E15" s="218"/>
      <c r="F15" s="218"/>
      <c r="G15" s="219"/>
    </row>
    <row r="16" spans="1:12" ht="33" customHeight="1" x14ac:dyDescent="0.25">
      <c r="A16" s="19" t="s">
        <v>256</v>
      </c>
      <c r="B16" s="224" t="s">
        <v>259</v>
      </c>
      <c r="C16" s="224"/>
      <c r="D16" s="224"/>
      <c r="E16" s="224"/>
      <c r="F16" s="224"/>
      <c r="G16" s="225"/>
    </row>
    <row r="17" spans="1:7" s="8" customFormat="1" ht="37.5" customHeight="1" x14ac:dyDescent="0.25">
      <c r="A17" s="19"/>
      <c r="B17" s="21" t="s">
        <v>236</v>
      </c>
      <c r="C17" s="22" t="s">
        <v>233</v>
      </c>
      <c r="D17" s="22" t="s">
        <v>238</v>
      </c>
      <c r="E17" s="22" t="s">
        <v>239</v>
      </c>
      <c r="F17" s="22" t="s">
        <v>240</v>
      </c>
      <c r="G17" s="23" t="s">
        <v>241</v>
      </c>
    </row>
    <row r="18" spans="1:7" s="8" customFormat="1" ht="37.5" customHeight="1" x14ac:dyDescent="0.25">
      <c r="A18" s="24" t="s">
        <v>235</v>
      </c>
      <c r="B18" s="25">
        <f>SUM(C18:G18)</f>
        <v>4433523.5</v>
      </c>
      <c r="C18" s="26">
        <f>SUM(C19:C22)</f>
        <v>904618</v>
      </c>
      <c r="D18" s="26">
        <f>SUM(D19:D22)</f>
        <v>867432.7</v>
      </c>
      <c r="E18" s="26">
        <f>SUM(E19:E22)</f>
        <v>887157.6</v>
      </c>
      <c r="F18" s="26">
        <f>SUM(F19:F22)</f>
        <v>887157.6</v>
      </c>
      <c r="G18" s="27">
        <f>SUM(G19:G22)</f>
        <v>887157.6</v>
      </c>
    </row>
    <row r="19" spans="1:7" s="8" customFormat="1" ht="61.5" customHeight="1" x14ac:dyDescent="0.25">
      <c r="A19" s="28" t="s">
        <v>251</v>
      </c>
      <c r="B19" s="25">
        <f>SUM(C19:G19)</f>
        <v>1840140.5</v>
      </c>
      <c r="C19" s="26">
        <f>'Приложение 1 к Подпрограмме 1'!F37</f>
        <v>346971</v>
      </c>
      <c r="D19" s="26">
        <f>'Приложение 1 к Подпрограмме 1'!G37</f>
        <v>358498.69999999995</v>
      </c>
      <c r="E19" s="26">
        <f>'Приложение 1 к Подпрограмме 1'!H37</f>
        <v>378223.6</v>
      </c>
      <c r="F19" s="26">
        <f>'Приложение 1 к Подпрограмме 1'!I37</f>
        <v>378223.6</v>
      </c>
      <c r="G19" s="27">
        <f>'Приложение 1 к Подпрограмме 1'!J37</f>
        <v>378223.6</v>
      </c>
    </row>
    <row r="20" spans="1:7" s="8" customFormat="1" ht="40.5" customHeight="1" x14ac:dyDescent="0.25">
      <c r="A20" s="28" t="s">
        <v>275</v>
      </c>
      <c r="B20" s="25">
        <f>SUM(C20:G20)</f>
        <v>0</v>
      </c>
      <c r="C20" s="26"/>
      <c r="D20" s="26"/>
      <c r="E20" s="26"/>
      <c r="F20" s="26"/>
      <c r="G20" s="27"/>
    </row>
    <row r="21" spans="1:7" s="8" customFormat="1" ht="37.5" customHeight="1" x14ac:dyDescent="0.25">
      <c r="A21" s="28" t="s">
        <v>252</v>
      </c>
      <c r="B21" s="25">
        <f>SUM(C21:G21)</f>
        <v>2593383</v>
      </c>
      <c r="C21" s="26">
        <f>'Приложение 1 к Подпрограмме 1'!F36</f>
        <v>557647</v>
      </c>
      <c r="D21" s="26">
        <f>'Приложение 1 к Подпрограмме 1'!G36</f>
        <v>508934</v>
      </c>
      <c r="E21" s="26">
        <f>'Приложение 1 к Подпрограмме 1'!H36</f>
        <v>508934</v>
      </c>
      <c r="F21" s="26">
        <f>'Приложение 1 к Подпрограмме 1'!I36</f>
        <v>508934</v>
      </c>
      <c r="G21" s="27">
        <f>'Приложение 1 к Подпрограмме 1'!J36</f>
        <v>508934</v>
      </c>
    </row>
    <row r="22" spans="1:7" s="8" customFormat="1" ht="28.5" customHeight="1" x14ac:dyDescent="0.25">
      <c r="A22" s="28" t="s">
        <v>231</v>
      </c>
      <c r="B22" s="25">
        <f>SUM(C22:G22)</f>
        <v>0</v>
      </c>
      <c r="C22" s="29"/>
      <c r="D22" s="29"/>
      <c r="E22" s="29"/>
      <c r="F22" s="29"/>
      <c r="G22" s="30"/>
    </row>
    <row r="23" spans="1:7" ht="103.5" customHeight="1" x14ac:dyDescent="0.25">
      <c r="A23" s="211" t="s">
        <v>257</v>
      </c>
      <c r="B23" s="214" t="s">
        <v>286</v>
      </c>
      <c r="C23" s="214"/>
      <c r="D23" s="214"/>
      <c r="E23" s="214"/>
      <c r="F23" s="214"/>
      <c r="G23" s="215"/>
    </row>
    <row r="24" spans="1:7" ht="77.25" customHeight="1" x14ac:dyDescent="0.25">
      <c r="A24" s="211"/>
      <c r="B24" s="214" t="s">
        <v>287</v>
      </c>
      <c r="C24" s="214"/>
      <c r="D24" s="214"/>
      <c r="E24" s="214"/>
      <c r="F24" s="214"/>
      <c r="G24" s="215"/>
    </row>
    <row r="25" spans="1:7" ht="77.25" customHeight="1" x14ac:dyDescent="0.25">
      <c r="A25" s="212"/>
      <c r="B25" s="220" t="s">
        <v>183</v>
      </c>
      <c r="C25" s="220"/>
      <c r="D25" s="220"/>
      <c r="E25" s="220"/>
      <c r="F25" s="220"/>
      <c r="G25" s="221"/>
    </row>
    <row r="26" spans="1:7" ht="48" customHeight="1" thickBot="1" x14ac:dyDescent="0.3">
      <c r="A26" s="213"/>
      <c r="B26" s="216" t="s">
        <v>355</v>
      </c>
      <c r="C26" s="216"/>
      <c r="D26" s="216"/>
      <c r="E26" s="216"/>
      <c r="F26" s="216"/>
      <c r="G26" s="217"/>
    </row>
  </sheetData>
  <mergeCells count="21">
    <mergeCell ref="B10:G10"/>
    <mergeCell ref="B9:G9"/>
    <mergeCell ref="B16:G16"/>
    <mergeCell ref="B23:G23"/>
    <mergeCell ref="B11:G11"/>
    <mergeCell ref="B12:G12"/>
    <mergeCell ref="A23:A26"/>
    <mergeCell ref="B24:G24"/>
    <mergeCell ref="B26:G26"/>
    <mergeCell ref="B13:G13"/>
    <mergeCell ref="A11:A13"/>
    <mergeCell ref="B15:G15"/>
    <mergeCell ref="B25:G25"/>
    <mergeCell ref="B14:G14"/>
    <mergeCell ref="A7:G7"/>
    <mergeCell ref="A6:G6"/>
    <mergeCell ref="E1:G1"/>
    <mergeCell ref="E3:G3"/>
    <mergeCell ref="A4:G4"/>
    <mergeCell ref="A5:G5"/>
    <mergeCell ref="E2:G2"/>
  </mergeCells>
  <phoneticPr fontId="8" type="noConversion"/>
  <pageMargins left="0.35433070866141736" right="0.15748031496062992" top="0.11811023622047245" bottom="0.11811023622047245" header="0.15748031496062992" footer="0.19685039370078741"/>
  <pageSetup paperSize="9" scale="75" orientation="portrait" vertic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showZeros="0" topLeftCell="A27" zoomScale="80" zoomScaleNormal="80" workbookViewId="0">
      <selection activeCell="D31" sqref="D31"/>
    </sheetView>
  </sheetViews>
  <sheetFormatPr defaultRowHeight="15.75" x14ac:dyDescent="0.25"/>
  <cols>
    <col min="1" max="1" width="5" style="1" customWidth="1"/>
    <col min="2" max="2" width="57.5" style="4" customWidth="1"/>
    <col min="3" max="3" width="16.625" style="1" customWidth="1"/>
    <col min="4" max="4" width="16.125" style="1" customWidth="1"/>
    <col min="5" max="5" width="17.5" style="4" customWidth="1"/>
    <col min="6" max="6" width="12.5" style="4" customWidth="1"/>
    <col min="7" max="7" width="12" style="4" customWidth="1"/>
    <col min="8" max="8" width="12.625" style="4" customWidth="1"/>
    <col min="9" max="9" width="12.875" style="4" customWidth="1"/>
    <col min="10" max="10" width="13" style="4" customWidth="1"/>
    <col min="11" max="11" width="14.25" style="4" customWidth="1"/>
    <col min="12" max="16384" width="9" style="4"/>
  </cols>
  <sheetData>
    <row r="1" spans="1:14" ht="87.75" customHeight="1" x14ac:dyDescent="0.25">
      <c r="I1" s="204" t="s">
        <v>366</v>
      </c>
      <c r="J1" s="208"/>
      <c r="K1" s="208"/>
    </row>
    <row r="2" spans="1:14" x14ac:dyDescent="0.25">
      <c r="A2" s="228" t="s">
        <v>215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</row>
    <row r="3" spans="1:14" ht="18.75" customHeight="1" x14ac:dyDescent="0.25">
      <c r="A3" s="39"/>
      <c r="B3" s="2"/>
      <c r="C3" s="2"/>
      <c r="D3" s="2"/>
      <c r="E3" s="2"/>
      <c r="F3" s="209" t="s">
        <v>276</v>
      </c>
      <c r="G3" s="209"/>
      <c r="H3" s="209"/>
      <c r="I3" s="209"/>
      <c r="J3" s="209"/>
      <c r="K3" s="209"/>
    </row>
    <row r="4" spans="1:14" ht="17.25" customHeight="1" x14ac:dyDescent="0.25">
      <c r="B4" s="7"/>
      <c r="C4" s="7"/>
      <c r="D4" s="7"/>
      <c r="E4" s="7"/>
      <c r="F4" s="6"/>
      <c r="G4" s="6"/>
      <c r="H4" s="6"/>
      <c r="I4" s="209"/>
      <c r="J4" s="209"/>
      <c r="K4" s="209"/>
    </row>
    <row r="5" spans="1:14" ht="22.5" customHeight="1" x14ac:dyDescent="0.25">
      <c r="B5" s="7"/>
      <c r="C5" s="7"/>
      <c r="D5" s="7"/>
      <c r="E5" s="7"/>
      <c r="F5" s="6"/>
      <c r="G5" s="6"/>
      <c r="H5" s="6"/>
      <c r="I5" s="6"/>
      <c r="J5" s="6"/>
      <c r="K5" s="6"/>
    </row>
    <row r="6" spans="1:14" s="3" customFormat="1" ht="18.75" x14ac:dyDescent="0.25">
      <c r="A6" s="205" t="s">
        <v>340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</row>
    <row r="7" spans="1:14" s="10" customFormat="1" ht="23.25" customHeight="1" x14ac:dyDescent="0.3">
      <c r="A7" s="226" t="s">
        <v>277</v>
      </c>
      <c r="B7" s="226"/>
      <c r="C7" s="226"/>
      <c r="D7" s="226"/>
      <c r="E7" s="226"/>
      <c r="F7" s="226"/>
      <c r="G7" s="226"/>
      <c r="H7" s="226"/>
      <c r="I7" s="226"/>
      <c r="J7" s="226"/>
      <c r="K7" s="40"/>
      <c r="L7" s="2"/>
      <c r="M7" s="2"/>
      <c r="N7" s="2"/>
    </row>
    <row r="8" spans="1:14" s="3" customFormat="1" ht="18.75" x14ac:dyDescent="0.25">
      <c r="A8" s="14"/>
      <c r="B8" s="42"/>
      <c r="C8" s="14"/>
      <c r="D8" s="14"/>
      <c r="E8" s="42"/>
      <c r="F8" s="42"/>
      <c r="G8" s="42"/>
      <c r="H8" s="42"/>
      <c r="I8" s="42"/>
      <c r="J8" s="42"/>
      <c r="K8" s="42"/>
    </row>
    <row r="9" spans="1:14" s="3" customFormat="1" ht="35.25" customHeight="1" x14ac:dyDescent="0.25">
      <c r="A9" s="227" t="s">
        <v>217</v>
      </c>
      <c r="B9" s="218" t="s">
        <v>216</v>
      </c>
      <c r="C9" s="218" t="s">
        <v>218</v>
      </c>
      <c r="D9" s="218" t="s">
        <v>260</v>
      </c>
      <c r="E9" s="218" t="s">
        <v>261</v>
      </c>
      <c r="F9" s="218" t="s">
        <v>262</v>
      </c>
      <c r="G9" s="218"/>
      <c r="H9" s="218"/>
      <c r="I9" s="218"/>
      <c r="J9" s="218"/>
      <c r="K9" s="218" t="s">
        <v>263</v>
      </c>
    </row>
    <row r="10" spans="1:14" s="3" customFormat="1" ht="36.75" customHeight="1" x14ac:dyDescent="0.25">
      <c r="A10" s="227"/>
      <c r="B10" s="218"/>
      <c r="C10" s="218"/>
      <c r="D10" s="218"/>
      <c r="E10" s="218"/>
      <c r="F10" s="218"/>
      <c r="G10" s="218"/>
      <c r="H10" s="218"/>
      <c r="I10" s="218"/>
      <c r="J10" s="218"/>
      <c r="K10" s="218"/>
    </row>
    <row r="11" spans="1:14" s="3" customFormat="1" ht="37.5" customHeight="1" x14ac:dyDescent="0.25">
      <c r="A11" s="227"/>
      <c r="B11" s="218"/>
      <c r="C11" s="218"/>
      <c r="D11" s="218"/>
      <c r="E11" s="218"/>
      <c r="F11" s="22" t="s">
        <v>223</v>
      </c>
      <c r="G11" s="22" t="s">
        <v>242</v>
      </c>
      <c r="H11" s="22" t="s">
        <v>243</v>
      </c>
      <c r="I11" s="22" t="s">
        <v>244</v>
      </c>
      <c r="J11" s="22" t="s">
        <v>245</v>
      </c>
      <c r="K11" s="218"/>
    </row>
    <row r="12" spans="1:14" s="3" customFormat="1" ht="21.75" customHeight="1" x14ac:dyDescent="0.25">
      <c r="A12" s="43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</row>
    <row r="13" spans="1:14" s="11" customFormat="1" ht="34.5" customHeight="1" x14ac:dyDescent="0.25">
      <c r="A13" s="44"/>
      <c r="B13" s="229" t="s">
        <v>278</v>
      </c>
      <c r="C13" s="230"/>
      <c r="D13" s="230"/>
      <c r="E13" s="230"/>
      <c r="F13" s="230"/>
      <c r="G13" s="230"/>
      <c r="H13" s="230"/>
      <c r="I13" s="230"/>
      <c r="J13" s="230"/>
      <c r="K13" s="231"/>
    </row>
    <row r="14" spans="1:14" s="3" customFormat="1" ht="96.75" customHeight="1" x14ac:dyDescent="0.25">
      <c r="A14" s="240" t="s">
        <v>219</v>
      </c>
      <c r="B14" s="224" t="s">
        <v>448</v>
      </c>
      <c r="C14" s="45" t="s">
        <v>248</v>
      </c>
      <c r="D14" s="172" t="s">
        <v>490</v>
      </c>
      <c r="E14" s="46">
        <f>SUM(F14:J14)</f>
        <v>16097.2</v>
      </c>
      <c r="F14" s="46">
        <v>16097.2</v>
      </c>
      <c r="G14" s="46"/>
      <c r="H14" s="46"/>
      <c r="I14" s="46"/>
      <c r="J14" s="46"/>
      <c r="K14" s="218" t="s">
        <v>279</v>
      </c>
    </row>
    <row r="15" spans="1:14" s="3" customFormat="1" ht="71.25" customHeight="1" x14ac:dyDescent="0.25">
      <c r="A15" s="241"/>
      <c r="B15" s="224"/>
      <c r="C15" s="45" t="s">
        <v>250</v>
      </c>
      <c r="D15" s="172" t="s">
        <v>491</v>
      </c>
      <c r="E15" s="46">
        <f>SUM(F15:J15)</f>
        <v>48713</v>
      </c>
      <c r="F15" s="46">
        <v>48713</v>
      </c>
      <c r="G15" s="46"/>
      <c r="H15" s="46"/>
      <c r="I15" s="46"/>
      <c r="J15" s="46"/>
      <c r="K15" s="245"/>
    </row>
    <row r="16" spans="1:14" s="11" customFormat="1" ht="29.25" customHeight="1" x14ac:dyDescent="0.25">
      <c r="A16" s="44"/>
      <c r="B16" s="237" t="s">
        <v>221</v>
      </c>
      <c r="C16" s="237"/>
      <c r="D16" s="47"/>
      <c r="E16" s="48">
        <f t="shared" ref="E16:J16" si="0">SUM(E14:E15)</f>
        <v>64810.2</v>
      </c>
      <c r="F16" s="48">
        <f t="shared" si="0"/>
        <v>64810.2</v>
      </c>
      <c r="G16" s="48">
        <f t="shared" si="0"/>
        <v>0</v>
      </c>
      <c r="H16" s="48">
        <f t="shared" si="0"/>
        <v>0</v>
      </c>
      <c r="I16" s="48">
        <f t="shared" si="0"/>
        <v>0</v>
      </c>
      <c r="J16" s="48">
        <f t="shared" si="0"/>
        <v>0</v>
      </c>
      <c r="K16" s="47"/>
    </row>
    <row r="17" spans="1:11" s="11" customFormat="1" ht="24" customHeight="1" x14ac:dyDescent="0.25">
      <c r="A17" s="44"/>
      <c r="B17" s="49" t="s">
        <v>250</v>
      </c>
      <c r="C17" s="50"/>
      <c r="D17" s="47"/>
      <c r="E17" s="51">
        <f>SUM(F17:J17)</f>
        <v>48713</v>
      </c>
      <c r="F17" s="51">
        <f>F15</f>
        <v>48713</v>
      </c>
      <c r="G17" s="48">
        <f>G15</f>
        <v>0</v>
      </c>
      <c r="H17" s="48">
        <f>H15</f>
        <v>0</v>
      </c>
      <c r="I17" s="48">
        <f>I15</f>
        <v>0</v>
      </c>
      <c r="J17" s="48">
        <f>J15</f>
        <v>0</v>
      </c>
      <c r="K17" s="47"/>
    </row>
    <row r="18" spans="1:11" s="11" customFormat="1" ht="37.5" customHeight="1" x14ac:dyDescent="0.25">
      <c r="A18" s="44"/>
      <c r="B18" s="49" t="s">
        <v>264</v>
      </c>
      <c r="C18" s="49"/>
      <c r="D18" s="47"/>
      <c r="E18" s="51">
        <f>SUM(F18:J18)</f>
        <v>16097.2</v>
      </c>
      <c r="F18" s="51">
        <f>F14</f>
        <v>16097.2</v>
      </c>
      <c r="G18" s="51">
        <f>G14</f>
        <v>0</v>
      </c>
      <c r="H18" s="51">
        <f>H14</f>
        <v>0</v>
      </c>
      <c r="I18" s="51">
        <f>I14</f>
        <v>0</v>
      </c>
      <c r="J18" s="51">
        <f>J14</f>
        <v>0</v>
      </c>
      <c r="K18" s="51"/>
    </row>
    <row r="19" spans="1:11" s="11" customFormat="1" ht="42" customHeight="1" x14ac:dyDescent="0.25">
      <c r="A19" s="52"/>
      <c r="B19" s="242" t="s">
        <v>280</v>
      </c>
      <c r="C19" s="243"/>
      <c r="D19" s="243"/>
      <c r="E19" s="243"/>
      <c r="F19" s="243"/>
      <c r="G19" s="243"/>
      <c r="H19" s="243"/>
      <c r="I19" s="243"/>
      <c r="J19" s="243"/>
      <c r="K19" s="244"/>
    </row>
    <row r="20" spans="1:11" s="3" customFormat="1" ht="130.5" customHeight="1" x14ac:dyDescent="0.25">
      <c r="A20" s="22" t="s">
        <v>220</v>
      </c>
      <c r="B20" s="54" t="s">
        <v>421</v>
      </c>
      <c r="C20" s="45" t="s">
        <v>250</v>
      </c>
      <c r="D20" s="172" t="s">
        <v>492</v>
      </c>
      <c r="E20" s="46">
        <f t="shared" ref="E20:E25" si="1">SUM(F20:J20)</f>
        <v>2544670</v>
      </c>
      <c r="F20" s="46">
        <v>508934</v>
      </c>
      <c r="G20" s="46">
        <v>508934</v>
      </c>
      <c r="H20" s="46">
        <v>508934</v>
      </c>
      <c r="I20" s="46">
        <v>508934</v>
      </c>
      <c r="J20" s="46">
        <v>508934</v>
      </c>
      <c r="K20" s="22" t="s">
        <v>279</v>
      </c>
    </row>
    <row r="21" spans="1:11" s="3" customFormat="1" ht="99" customHeight="1" x14ac:dyDescent="0.25">
      <c r="A21" s="53" t="s">
        <v>234</v>
      </c>
      <c r="B21" s="54" t="s">
        <v>422</v>
      </c>
      <c r="C21" s="45" t="s">
        <v>248</v>
      </c>
      <c r="D21" s="172" t="s">
        <v>493</v>
      </c>
      <c r="E21" s="46">
        <f t="shared" si="1"/>
        <v>1372012.5</v>
      </c>
      <c r="F21" s="46">
        <v>254079.4</v>
      </c>
      <c r="G21" s="46">
        <v>264689.59999999998</v>
      </c>
      <c r="H21" s="46">
        <v>284414.5</v>
      </c>
      <c r="I21" s="46">
        <v>284414.5</v>
      </c>
      <c r="J21" s="46">
        <v>284414.5</v>
      </c>
      <c r="K21" s="22" t="s">
        <v>279</v>
      </c>
    </row>
    <row r="22" spans="1:11" s="3" customFormat="1" ht="96.75" customHeight="1" x14ac:dyDescent="0.25">
      <c r="A22" s="22" t="s">
        <v>282</v>
      </c>
      <c r="B22" s="54" t="s">
        <v>367</v>
      </c>
      <c r="C22" s="45" t="s">
        <v>248</v>
      </c>
      <c r="D22" s="172" t="s">
        <v>494</v>
      </c>
      <c r="E22" s="46">
        <f t="shared" si="1"/>
        <v>17221.5</v>
      </c>
      <c r="F22" s="46">
        <v>3444.3</v>
      </c>
      <c r="G22" s="46">
        <v>3444.3</v>
      </c>
      <c r="H22" s="46">
        <v>3444.3</v>
      </c>
      <c r="I22" s="46">
        <v>3444.3</v>
      </c>
      <c r="J22" s="46">
        <v>3444.3</v>
      </c>
      <c r="K22" s="22" t="s">
        <v>279</v>
      </c>
    </row>
    <row r="23" spans="1:11" s="3" customFormat="1" ht="99" customHeight="1" x14ac:dyDescent="0.25">
      <c r="A23" s="22" t="s">
        <v>310</v>
      </c>
      <c r="B23" s="54" t="s">
        <v>368</v>
      </c>
      <c r="C23" s="45" t="s">
        <v>248</v>
      </c>
      <c r="D23" s="172" t="s">
        <v>495</v>
      </c>
      <c r="E23" s="46">
        <f t="shared" si="1"/>
        <v>432935.3</v>
      </c>
      <c r="F23" s="46">
        <v>72935.3</v>
      </c>
      <c r="G23" s="46">
        <v>90000</v>
      </c>
      <c r="H23" s="46">
        <v>90000</v>
      </c>
      <c r="I23" s="46">
        <v>90000</v>
      </c>
      <c r="J23" s="46">
        <v>90000</v>
      </c>
      <c r="K23" s="22" t="s">
        <v>279</v>
      </c>
    </row>
    <row r="24" spans="1:11" s="3" customFormat="1" ht="104.25" customHeight="1" x14ac:dyDescent="0.25">
      <c r="A24" s="218" t="s">
        <v>311</v>
      </c>
      <c r="B24" s="238" t="s">
        <v>314</v>
      </c>
      <c r="C24" s="45" t="s">
        <v>248</v>
      </c>
      <c r="D24" s="172" t="s">
        <v>496</v>
      </c>
      <c r="E24" s="46">
        <f t="shared" si="1"/>
        <v>50</v>
      </c>
      <c r="F24" s="51">
        <v>50</v>
      </c>
      <c r="G24" s="51">
        <v>0</v>
      </c>
      <c r="H24" s="51">
        <v>0</v>
      </c>
      <c r="I24" s="51">
        <v>0</v>
      </c>
      <c r="J24" s="51">
        <v>0</v>
      </c>
      <c r="K24" s="232" t="s">
        <v>279</v>
      </c>
    </row>
    <row r="25" spans="1:11" s="3" customFormat="1" ht="90" customHeight="1" x14ac:dyDescent="0.25">
      <c r="A25" s="218"/>
      <c r="B25" s="239"/>
      <c r="C25" s="45" t="s">
        <v>250</v>
      </c>
      <c r="D25" s="56"/>
      <c r="E25" s="46">
        <f t="shared" si="1"/>
        <v>0</v>
      </c>
      <c r="F25" s="51">
        <v>0</v>
      </c>
      <c r="G25" s="51"/>
      <c r="H25" s="51"/>
      <c r="I25" s="51"/>
      <c r="J25" s="51"/>
      <c r="K25" s="233"/>
    </row>
    <row r="26" spans="1:11" s="11" customFormat="1" ht="28.5" customHeight="1" x14ac:dyDescent="0.25">
      <c r="A26" s="44"/>
      <c r="B26" s="237" t="s">
        <v>222</v>
      </c>
      <c r="C26" s="237"/>
      <c r="D26" s="47"/>
      <c r="E26" s="55">
        <f t="shared" ref="E26:J26" si="2">SUM(E20:E25)</f>
        <v>4366889.3</v>
      </c>
      <c r="F26" s="55">
        <f t="shared" si="2"/>
        <v>839443.00000000012</v>
      </c>
      <c r="G26" s="55">
        <f t="shared" si="2"/>
        <v>867067.9</v>
      </c>
      <c r="H26" s="55">
        <f t="shared" si="2"/>
        <v>886792.8</v>
      </c>
      <c r="I26" s="55">
        <f t="shared" si="2"/>
        <v>886792.8</v>
      </c>
      <c r="J26" s="55">
        <f t="shared" si="2"/>
        <v>886792.8</v>
      </c>
      <c r="K26" s="47"/>
    </row>
    <row r="27" spans="1:11" s="11" customFormat="1" ht="24" customHeight="1" x14ac:dyDescent="0.25">
      <c r="A27" s="44"/>
      <c r="B27" s="49" t="s">
        <v>250</v>
      </c>
      <c r="C27" s="50"/>
      <c r="D27" s="47"/>
      <c r="E27" s="46">
        <f t="shared" ref="E27:J27" si="3">E20+E25</f>
        <v>2544670</v>
      </c>
      <c r="F27" s="46">
        <f t="shared" si="3"/>
        <v>508934</v>
      </c>
      <c r="G27" s="46">
        <f t="shared" si="3"/>
        <v>508934</v>
      </c>
      <c r="H27" s="46">
        <f t="shared" si="3"/>
        <v>508934</v>
      </c>
      <c r="I27" s="46">
        <f t="shared" si="3"/>
        <v>508934</v>
      </c>
      <c r="J27" s="46">
        <f t="shared" si="3"/>
        <v>508934</v>
      </c>
      <c r="K27" s="47"/>
    </row>
    <row r="28" spans="1:11" s="11" customFormat="1" ht="36" customHeight="1" x14ac:dyDescent="0.25">
      <c r="A28" s="44"/>
      <c r="B28" s="49" t="s">
        <v>264</v>
      </c>
      <c r="C28" s="49"/>
      <c r="D28" s="47"/>
      <c r="E28" s="46">
        <f t="shared" ref="E28:J28" si="4">SUM(E21:E24)</f>
        <v>1822219.3</v>
      </c>
      <c r="F28" s="46">
        <f>SUM(F21:F24)</f>
        <v>330509</v>
      </c>
      <c r="G28" s="46">
        <f t="shared" si="4"/>
        <v>358133.89999999997</v>
      </c>
      <c r="H28" s="46">
        <f t="shared" si="4"/>
        <v>377858.8</v>
      </c>
      <c r="I28" s="46">
        <f t="shared" si="4"/>
        <v>377858.8</v>
      </c>
      <c r="J28" s="46">
        <f t="shared" si="4"/>
        <v>377858.8</v>
      </c>
      <c r="K28" s="47"/>
    </row>
    <row r="29" spans="1:11" s="13" customFormat="1" ht="43.5" customHeight="1" x14ac:dyDescent="0.25">
      <c r="A29" s="56"/>
      <c r="B29" s="234" t="s">
        <v>341</v>
      </c>
      <c r="C29" s="235"/>
      <c r="D29" s="235"/>
      <c r="E29" s="235"/>
      <c r="F29" s="235"/>
      <c r="G29" s="235"/>
      <c r="H29" s="235"/>
      <c r="I29" s="235"/>
      <c r="J29" s="235"/>
      <c r="K29" s="236"/>
    </row>
    <row r="30" spans="1:11" s="13" customFormat="1" ht="111.75" customHeight="1" x14ac:dyDescent="0.25">
      <c r="A30" s="232" t="s">
        <v>312</v>
      </c>
      <c r="B30" s="238" t="s">
        <v>423</v>
      </c>
      <c r="C30" s="45" t="s">
        <v>248</v>
      </c>
      <c r="D30" s="172" t="s">
        <v>497</v>
      </c>
      <c r="E30" s="116">
        <f>SUM(F30:J30)</f>
        <v>1824</v>
      </c>
      <c r="F30" s="117">
        <v>364.8</v>
      </c>
      <c r="G30" s="117">
        <v>364.8</v>
      </c>
      <c r="H30" s="117">
        <v>364.8</v>
      </c>
      <c r="I30" s="117">
        <v>364.8</v>
      </c>
      <c r="J30" s="117">
        <v>364.8</v>
      </c>
      <c r="K30" s="232" t="s">
        <v>279</v>
      </c>
    </row>
    <row r="31" spans="1:11" s="13" customFormat="1" ht="75" customHeight="1" x14ac:dyDescent="0.25">
      <c r="A31" s="233"/>
      <c r="B31" s="239"/>
      <c r="C31" s="45" t="s">
        <v>250</v>
      </c>
      <c r="D31" s="56"/>
      <c r="E31" s="46">
        <f>SUM(F31:J31)</f>
        <v>0</v>
      </c>
      <c r="F31" s="51">
        <v>0</v>
      </c>
      <c r="G31" s="51">
        <v>0</v>
      </c>
      <c r="H31" s="51">
        <v>0</v>
      </c>
      <c r="I31" s="51">
        <v>0</v>
      </c>
      <c r="J31" s="51">
        <v>0</v>
      </c>
      <c r="K31" s="233"/>
    </row>
    <row r="32" spans="1:11" s="13" customFormat="1" ht="26.45" customHeight="1" x14ac:dyDescent="0.25">
      <c r="A32" s="44"/>
      <c r="B32" s="237" t="s">
        <v>313</v>
      </c>
      <c r="C32" s="237"/>
      <c r="D32" s="47"/>
      <c r="E32" s="118">
        <f t="shared" ref="E32:J32" si="5">SUM(E30:E31)</f>
        <v>1824</v>
      </c>
      <c r="F32" s="118">
        <f t="shared" si="5"/>
        <v>364.8</v>
      </c>
      <c r="G32" s="118">
        <f t="shared" si="5"/>
        <v>364.8</v>
      </c>
      <c r="H32" s="118">
        <f t="shared" si="5"/>
        <v>364.8</v>
      </c>
      <c r="I32" s="118">
        <f t="shared" si="5"/>
        <v>364.8</v>
      </c>
      <c r="J32" s="118">
        <f t="shared" si="5"/>
        <v>364.8</v>
      </c>
      <c r="K32" s="47"/>
    </row>
    <row r="33" spans="1:11" s="13" customFormat="1" ht="26.45" customHeight="1" x14ac:dyDescent="0.25">
      <c r="A33" s="44"/>
      <c r="B33" s="49" t="s">
        <v>250</v>
      </c>
      <c r="C33" s="50"/>
      <c r="D33" s="47"/>
      <c r="E33" s="116">
        <f t="shared" ref="E33:J33" si="6">E31</f>
        <v>0</v>
      </c>
      <c r="F33" s="116">
        <f t="shared" si="6"/>
        <v>0</v>
      </c>
      <c r="G33" s="116">
        <f t="shared" si="6"/>
        <v>0</v>
      </c>
      <c r="H33" s="116">
        <f t="shared" si="6"/>
        <v>0</v>
      </c>
      <c r="I33" s="116">
        <f t="shared" si="6"/>
        <v>0</v>
      </c>
      <c r="J33" s="116">
        <f t="shared" si="6"/>
        <v>0</v>
      </c>
      <c r="K33" s="47"/>
    </row>
    <row r="34" spans="1:11" s="13" customFormat="1" ht="34.5" customHeight="1" x14ac:dyDescent="0.25">
      <c r="A34" s="44"/>
      <c r="B34" s="49" t="s">
        <v>264</v>
      </c>
      <c r="C34" s="49"/>
      <c r="D34" s="47"/>
      <c r="E34" s="116">
        <f t="shared" ref="E34:J34" si="7">E30</f>
        <v>1824</v>
      </c>
      <c r="F34" s="116">
        <f t="shared" si="7"/>
        <v>364.8</v>
      </c>
      <c r="G34" s="116">
        <f t="shared" si="7"/>
        <v>364.8</v>
      </c>
      <c r="H34" s="116">
        <f t="shared" si="7"/>
        <v>364.8</v>
      </c>
      <c r="I34" s="116">
        <f t="shared" si="7"/>
        <v>364.8</v>
      </c>
      <c r="J34" s="116">
        <f t="shared" si="7"/>
        <v>364.8</v>
      </c>
      <c r="K34" s="47"/>
    </row>
    <row r="35" spans="1:11" s="13" customFormat="1" ht="26.25" customHeight="1" x14ac:dyDescent="0.25">
      <c r="A35" s="56"/>
      <c r="B35" s="57" t="s">
        <v>315</v>
      </c>
      <c r="C35" s="58"/>
      <c r="D35" s="59"/>
      <c r="E35" s="119">
        <f t="shared" ref="E35:J37" si="8">E16+E26+E32</f>
        <v>4433523.5</v>
      </c>
      <c r="F35" s="119">
        <f t="shared" si="8"/>
        <v>904618.00000000012</v>
      </c>
      <c r="G35" s="119">
        <f t="shared" si="8"/>
        <v>867432.70000000007</v>
      </c>
      <c r="H35" s="119">
        <f t="shared" si="8"/>
        <v>887157.60000000009</v>
      </c>
      <c r="I35" s="119">
        <f t="shared" si="8"/>
        <v>887157.60000000009</v>
      </c>
      <c r="J35" s="119">
        <f t="shared" si="8"/>
        <v>887157.60000000009</v>
      </c>
      <c r="K35" s="61"/>
    </row>
    <row r="36" spans="1:11" s="11" customFormat="1" ht="24" customHeight="1" x14ac:dyDescent="0.25">
      <c r="A36" s="47"/>
      <c r="B36" s="49" t="s">
        <v>250</v>
      </c>
      <c r="C36" s="50"/>
      <c r="D36" s="47"/>
      <c r="E36" s="117">
        <f t="shared" si="8"/>
        <v>2593383</v>
      </c>
      <c r="F36" s="117">
        <f t="shared" si="8"/>
        <v>557647</v>
      </c>
      <c r="G36" s="117">
        <f t="shared" si="8"/>
        <v>508934</v>
      </c>
      <c r="H36" s="117">
        <f t="shared" si="8"/>
        <v>508934</v>
      </c>
      <c r="I36" s="117">
        <f t="shared" si="8"/>
        <v>508934</v>
      </c>
      <c r="J36" s="117">
        <f t="shared" si="8"/>
        <v>508934</v>
      </c>
      <c r="K36" s="47"/>
    </row>
    <row r="37" spans="1:11" s="11" customFormat="1" ht="36" customHeight="1" x14ac:dyDescent="0.25">
      <c r="A37" s="47"/>
      <c r="B37" s="49" t="s">
        <v>264</v>
      </c>
      <c r="C37" s="49"/>
      <c r="D37" s="47"/>
      <c r="E37" s="117">
        <f t="shared" si="8"/>
        <v>1840140.5</v>
      </c>
      <c r="F37" s="117">
        <f t="shared" si="8"/>
        <v>346971</v>
      </c>
      <c r="G37" s="117">
        <f t="shared" si="8"/>
        <v>358498.69999999995</v>
      </c>
      <c r="H37" s="117">
        <f t="shared" si="8"/>
        <v>378223.6</v>
      </c>
      <c r="I37" s="117">
        <f t="shared" si="8"/>
        <v>378223.6</v>
      </c>
      <c r="J37" s="117">
        <f t="shared" si="8"/>
        <v>378223.6</v>
      </c>
      <c r="K37" s="47"/>
    </row>
    <row r="38" spans="1:11" s="13" customFormat="1" x14ac:dyDescent="0.25">
      <c r="A38" s="12"/>
      <c r="C38" s="12"/>
      <c r="D38" s="12"/>
    </row>
    <row r="39" spans="1:11" s="3" customFormat="1" x14ac:dyDescent="0.25">
      <c r="A39" s="5"/>
      <c r="C39" s="5"/>
      <c r="D39" s="5"/>
    </row>
    <row r="40" spans="1:11" s="3" customFormat="1" x14ac:dyDescent="0.25">
      <c r="A40" s="5"/>
      <c r="C40" s="5"/>
      <c r="D40" s="5"/>
    </row>
    <row r="41" spans="1:11" s="3" customFormat="1" x14ac:dyDescent="0.25">
      <c r="A41" s="5"/>
      <c r="C41" s="5"/>
      <c r="D41" s="5"/>
    </row>
    <row r="42" spans="1:11" s="3" customFormat="1" x14ac:dyDescent="0.25">
      <c r="A42" s="5"/>
      <c r="C42" s="5"/>
      <c r="D42" s="5"/>
    </row>
    <row r="43" spans="1:11" s="3" customFormat="1" x14ac:dyDescent="0.25">
      <c r="A43" s="5"/>
      <c r="C43" s="5"/>
      <c r="D43" s="5"/>
    </row>
    <row r="44" spans="1:11" s="3" customFormat="1" x14ac:dyDescent="0.25">
      <c r="A44" s="5"/>
      <c r="C44" s="5"/>
      <c r="D44" s="5"/>
    </row>
    <row r="45" spans="1:11" s="3" customFormat="1" x14ac:dyDescent="0.25">
      <c r="A45" s="5"/>
      <c r="C45" s="5"/>
      <c r="D45" s="5"/>
    </row>
    <row r="46" spans="1:11" s="3" customFormat="1" x14ac:dyDescent="0.25">
      <c r="A46" s="5"/>
      <c r="C46" s="5"/>
      <c r="D46" s="5"/>
    </row>
    <row r="47" spans="1:11" s="3" customFormat="1" x14ac:dyDescent="0.25">
      <c r="A47" s="5"/>
      <c r="C47" s="5"/>
      <c r="D47" s="5"/>
    </row>
    <row r="48" spans="1:11" s="3" customFormat="1" x14ac:dyDescent="0.25">
      <c r="A48" s="5"/>
      <c r="C48" s="5"/>
      <c r="D48" s="5"/>
    </row>
    <row r="49" spans="1:4" s="3" customFormat="1" x14ac:dyDescent="0.25">
      <c r="A49" s="5"/>
      <c r="C49" s="5"/>
      <c r="D49" s="5"/>
    </row>
  </sheetData>
  <mergeCells count="28">
    <mergeCell ref="A14:A15"/>
    <mergeCell ref="B14:B15"/>
    <mergeCell ref="B16:C16"/>
    <mergeCell ref="B26:C26"/>
    <mergeCell ref="B19:K19"/>
    <mergeCell ref="K14:K15"/>
    <mergeCell ref="A30:A31"/>
    <mergeCell ref="A24:A25"/>
    <mergeCell ref="K24:K25"/>
    <mergeCell ref="B29:K29"/>
    <mergeCell ref="B32:C32"/>
    <mergeCell ref="B24:B25"/>
    <mergeCell ref="B30:B31"/>
    <mergeCell ref="K30:K31"/>
    <mergeCell ref="B13:K13"/>
    <mergeCell ref="D9:D11"/>
    <mergeCell ref="B9:B11"/>
    <mergeCell ref="F9:J10"/>
    <mergeCell ref="E9:E11"/>
    <mergeCell ref="C9:C11"/>
    <mergeCell ref="I1:K1"/>
    <mergeCell ref="I4:K4"/>
    <mergeCell ref="A7:J7"/>
    <mergeCell ref="A9:A11"/>
    <mergeCell ref="A2:K2"/>
    <mergeCell ref="F3:K3"/>
    <mergeCell ref="K9:K11"/>
    <mergeCell ref="A6:K6"/>
  </mergeCells>
  <phoneticPr fontId="8" type="noConversion"/>
  <pageMargins left="0.27559055118110237" right="0.23622047244094491" top="0.15748031496062992" bottom="0.19685039370078741" header="0.31496062992125984" footer="0"/>
  <pageSetup paperSize="9" scale="70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2"/>
  <sheetViews>
    <sheetView view="pageBreakPreview" zoomScale="75" zoomScaleNormal="75" zoomScaleSheetLayoutView="75" workbookViewId="0">
      <selection activeCell="C6" sqref="C6"/>
    </sheetView>
  </sheetViews>
  <sheetFormatPr defaultRowHeight="15.75" x14ac:dyDescent="0.25"/>
  <cols>
    <col min="1" max="1" width="5" style="1" customWidth="1"/>
    <col min="2" max="2" width="65.25" style="4" customWidth="1"/>
    <col min="3" max="3" width="17.75" style="4" customWidth="1"/>
    <col min="4" max="4" width="16.875" style="4" customWidth="1"/>
    <col min="5" max="16384" width="9" style="4"/>
  </cols>
  <sheetData>
    <row r="1" spans="1:4" ht="87.75" customHeight="1" x14ac:dyDescent="0.25">
      <c r="C1" s="246" t="s">
        <v>433</v>
      </c>
      <c r="D1" s="246"/>
    </row>
    <row r="2" spans="1:4" x14ac:dyDescent="0.25">
      <c r="A2" s="135"/>
      <c r="B2" s="135"/>
      <c r="C2" s="228" t="s">
        <v>20</v>
      </c>
      <c r="D2" s="247"/>
    </row>
    <row r="3" spans="1:4" ht="18.75" customHeight="1" x14ac:dyDescent="0.25">
      <c r="A3" s="39"/>
      <c r="B3" s="2"/>
      <c r="C3" s="228" t="s">
        <v>21</v>
      </c>
      <c r="D3" s="247"/>
    </row>
    <row r="4" spans="1:4" ht="17.25" customHeight="1" x14ac:dyDescent="0.25">
      <c r="B4" s="203" t="s">
        <v>17</v>
      </c>
      <c r="C4" s="248"/>
      <c r="D4" s="248"/>
    </row>
    <row r="5" spans="1:4" ht="42.75" customHeight="1" x14ac:dyDescent="0.25">
      <c r="B5" s="248"/>
      <c r="C5" s="248"/>
      <c r="D5" s="248"/>
    </row>
    <row r="6" spans="1:4" s="3" customFormat="1" ht="18.75" x14ac:dyDescent="0.25">
      <c r="A6" s="14"/>
      <c r="B6" s="42"/>
      <c r="C6" s="42"/>
      <c r="D6" s="42"/>
    </row>
    <row r="7" spans="1:4" s="3" customFormat="1" ht="35.25" customHeight="1" x14ac:dyDescent="0.25">
      <c r="A7" s="227" t="s">
        <v>217</v>
      </c>
      <c r="B7" s="218" t="s">
        <v>16</v>
      </c>
      <c r="C7" s="218" t="s">
        <v>19</v>
      </c>
      <c r="D7" s="218" t="s">
        <v>18</v>
      </c>
    </row>
    <row r="8" spans="1:4" s="3" customFormat="1" ht="36.75" customHeight="1" x14ac:dyDescent="0.25">
      <c r="A8" s="227"/>
      <c r="B8" s="218"/>
      <c r="C8" s="218"/>
      <c r="D8" s="218"/>
    </row>
    <row r="9" spans="1:4" s="3" customFormat="1" ht="37.5" customHeight="1" x14ac:dyDescent="0.25">
      <c r="A9" s="227"/>
      <c r="B9" s="218"/>
      <c r="C9" s="218"/>
      <c r="D9" s="218"/>
    </row>
    <row r="10" spans="1:4" s="3" customFormat="1" ht="21.75" customHeight="1" x14ac:dyDescent="0.25">
      <c r="A10" s="43">
        <v>1</v>
      </c>
      <c r="B10" s="22">
        <v>2</v>
      </c>
      <c r="C10" s="22">
        <v>3</v>
      </c>
      <c r="D10" s="22">
        <v>4</v>
      </c>
    </row>
    <row r="11" spans="1:4" s="3" customFormat="1" ht="42" customHeight="1" x14ac:dyDescent="0.25">
      <c r="A11" s="43">
        <v>1</v>
      </c>
      <c r="B11" s="43" t="s">
        <v>72</v>
      </c>
      <c r="C11" s="143">
        <v>2000</v>
      </c>
      <c r="D11" s="22" t="s">
        <v>279</v>
      </c>
    </row>
    <row r="12" spans="1:4" s="3" customFormat="1" ht="46.5" customHeight="1" x14ac:dyDescent="0.25">
      <c r="A12" s="43">
        <v>2</v>
      </c>
      <c r="B12" s="43" t="s">
        <v>64</v>
      </c>
      <c r="C12" s="143">
        <v>3000</v>
      </c>
      <c r="D12" s="22" t="s">
        <v>279</v>
      </c>
    </row>
    <row r="13" spans="1:4" s="3" customFormat="1" ht="42.75" customHeight="1" x14ac:dyDescent="0.25">
      <c r="A13" s="43">
        <v>3</v>
      </c>
      <c r="B13" s="43" t="s">
        <v>65</v>
      </c>
      <c r="C13" s="143">
        <v>10695.3</v>
      </c>
      <c r="D13" s="22" t="s">
        <v>279</v>
      </c>
    </row>
    <row r="14" spans="1:4" s="3" customFormat="1" ht="44.25" customHeight="1" x14ac:dyDescent="0.25">
      <c r="A14" s="43">
        <v>4</v>
      </c>
      <c r="B14" s="43" t="s">
        <v>66</v>
      </c>
      <c r="C14" s="143">
        <v>1000</v>
      </c>
      <c r="D14" s="22" t="s">
        <v>279</v>
      </c>
    </row>
    <row r="15" spans="1:4" s="3" customFormat="1" ht="42.75" customHeight="1" x14ac:dyDescent="0.25">
      <c r="A15" s="43">
        <v>5</v>
      </c>
      <c r="B15" s="43" t="s">
        <v>67</v>
      </c>
      <c r="C15" s="143">
        <v>1500</v>
      </c>
      <c r="D15" s="22" t="s">
        <v>279</v>
      </c>
    </row>
    <row r="16" spans="1:4" s="3" customFormat="1" ht="42.75" customHeight="1" x14ac:dyDescent="0.25">
      <c r="A16" s="155">
        <v>6</v>
      </c>
      <c r="B16" s="155" t="s">
        <v>398</v>
      </c>
      <c r="C16" s="143">
        <v>6000</v>
      </c>
      <c r="D16" s="153" t="s">
        <v>279</v>
      </c>
    </row>
    <row r="17" spans="1:4" s="3" customFormat="1" ht="42.75" customHeight="1" x14ac:dyDescent="0.25">
      <c r="A17" s="155">
        <v>7</v>
      </c>
      <c r="B17" s="43" t="s">
        <v>68</v>
      </c>
      <c r="C17" s="143">
        <v>1000</v>
      </c>
      <c r="D17" s="22" t="s">
        <v>279</v>
      </c>
    </row>
    <row r="18" spans="1:4" s="3" customFormat="1" ht="42" customHeight="1" x14ac:dyDescent="0.25">
      <c r="A18" s="155">
        <v>8</v>
      </c>
      <c r="B18" s="43" t="s">
        <v>69</v>
      </c>
      <c r="C18" s="143">
        <v>2500</v>
      </c>
      <c r="D18" s="22" t="s">
        <v>279</v>
      </c>
    </row>
    <row r="19" spans="1:4" s="3" customFormat="1" ht="46.5" customHeight="1" x14ac:dyDescent="0.25">
      <c r="A19" s="155">
        <v>9</v>
      </c>
      <c r="B19" s="43" t="s">
        <v>70</v>
      </c>
      <c r="C19" s="143">
        <v>2000</v>
      </c>
      <c r="D19" s="22" t="s">
        <v>279</v>
      </c>
    </row>
    <row r="20" spans="1:4" s="3" customFormat="1" ht="46.5" customHeight="1" x14ac:dyDescent="0.25">
      <c r="A20" s="155">
        <v>10</v>
      </c>
      <c r="B20" s="43" t="s">
        <v>71</v>
      </c>
      <c r="C20" s="143">
        <v>1000</v>
      </c>
      <c r="D20" s="22" t="s">
        <v>279</v>
      </c>
    </row>
    <row r="21" spans="1:4" s="3" customFormat="1" ht="48" customHeight="1" x14ac:dyDescent="0.25">
      <c r="A21" s="155">
        <v>11</v>
      </c>
      <c r="B21" s="43" t="s">
        <v>117</v>
      </c>
      <c r="C21" s="143">
        <v>3000</v>
      </c>
      <c r="D21" s="22" t="s">
        <v>279</v>
      </c>
    </row>
    <row r="22" spans="1:4" s="3" customFormat="1" ht="40.5" customHeight="1" x14ac:dyDescent="0.25">
      <c r="A22" s="155">
        <v>12</v>
      </c>
      <c r="B22" s="43" t="s">
        <v>73</v>
      </c>
      <c r="C22" s="143">
        <v>2000</v>
      </c>
      <c r="D22" s="22" t="s">
        <v>279</v>
      </c>
    </row>
    <row r="23" spans="1:4" s="3" customFormat="1" ht="42.75" customHeight="1" x14ac:dyDescent="0.25">
      <c r="A23" s="155">
        <v>13</v>
      </c>
      <c r="B23" s="43" t="s">
        <v>118</v>
      </c>
      <c r="C23" s="143">
        <v>1500</v>
      </c>
      <c r="D23" s="22" t="s">
        <v>279</v>
      </c>
    </row>
    <row r="24" spans="1:4" s="3" customFormat="1" ht="42.75" customHeight="1" x14ac:dyDescent="0.25">
      <c r="A24" s="155">
        <v>14</v>
      </c>
      <c r="B24" s="43" t="s">
        <v>161</v>
      </c>
      <c r="C24" s="143">
        <v>2000</v>
      </c>
      <c r="D24" s="22" t="s">
        <v>279</v>
      </c>
    </row>
    <row r="25" spans="1:4" s="3" customFormat="1" ht="42.75" customHeight="1" x14ac:dyDescent="0.25">
      <c r="A25" s="155">
        <v>15</v>
      </c>
      <c r="B25" s="43" t="s">
        <v>180</v>
      </c>
      <c r="C25" s="143">
        <v>1000</v>
      </c>
      <c r="D25" s="22" t="s">
        <v>279</v>
      </c>
    </row>
    <row r="26" spans="1:4" s="3" customFormat="1" ht="42.75" customHeight="1" x14ac:dyDescent="0.25">
      <c r="A26" s="155">
        <v>16</v>
      </c>
      <c r="B26" s="43" t="s">
        <v>176</v>
      </c>
      <c r="C26" s="143">
        <v>2000</v>
      </c>
      <c r="D26" s="22" t="s">
        <v>279</v>
      </c>
    </row>
    <row r="27" spans="1:4" s="3" customFormat="1" ht="42.75" customHeight="1" x14ac:dyDescent="0.25">
      <c r="A27" s="155">
        <v>17</v>
      </c>
      <c r="B27" s="43" t="s">
        <v>177</v>
      </c>
      <c r="C27" s="143">
        <v>2000</v>
      </c>
      <c r="D27" s="22" t="s">
        <v>279</v>
      </c>
    </row>
    <row r="28" spans="1:4" s="3" customFormat="1" ht="42.75" customHeight="1" x14ac:dyDescent="0.25">
      <c r="A28" s="155">
        <v>18</v>
      </c>
      <c r="B28" s="43" t="s">
        <v>178</v>
      </c>
      <c r="C28" s="143">
        <v>1500</v>
      </c>
      <c r="D28" s="22" t="s">
        <v>279</v>
      </c>
    </row>
    <row r="29" spans="1:4" s="3" customFormat="1" ht="43.5" customHeight="1" x14ac:dyDescent="0.25">
      <c r="A29" s="155">
        <v>19</v>
      </c>
      <c r="B29" s="43" t="s">
        <v>74</v>
      </c>
      <c r="C29" s="143">
        <v>2500</v>
      </c>
      <c r="D29" s="22" t="s">
        <v>279</v>
      </c>
    </row>
    <row r="30" spans="1:4" s="3" customFormat="1" ht="43.5" customHeight="1" x14ac:dyDescent="0.25">
      <c r="A30" s="155">
        <v>20</v>
      </c>
      <c r="B30" s="43" t="s">
        <v>179</v>
      </c>
      <c r="C30" s="143">
        <v>2000</v>
      </c>
      <c r="D30" s="22" t="s">
        <v>279</v>
      </c>
    </row>
    <row r="31" spans="1:4" s="3" customFormat="1" ht="42" customHeight="1" x14ac:dyDescent="0.25">
      <c r="A31" s="155">
        <v>21</v>
      </c>
      <c r="B31" s="43" t="s">
        <v>110</v>
      </c>
      <c r="C31" s="143">
        <v>2000</v>
      </c>
      <c r="D31" s="22" t="s">
        <v>279</v>
      </c>
    </row>
    <row r="32" spans="1:4" s="3" customFormat="1" ht="42" customHeight="1" x14ac:dyDescent="0.25">
      <c r="A32" s="155">
        <v>22</v>
      </c>
      <c r="B32" s="43" t="s">
        <v>174</v>
      </c>
      <c r="C32" s="143">
        <v>1000</v>
      </c>
      <c r="D32" s="22" t="s">
        <v>279</v>
      </c>
    </row>
    <row r="33" spans="1:4" s="3" customFormat="1" ht="42" customHeight="1" x14ac:dyDescent="0.25">
      <c r="A33" s="155">
        <v>23</v>
      </c>
      <c r="B33" s="43" t="s">
        <v>175</v>
      </c>
      <c r="C33" s="143">
        <v>1000</v>
      </c>
      <c r="D33" s="22" t="s">
        <v>279</v>
      </c>
    </row>
    <row r="34" spans="1:4" s="3" customFormat="1" ht="42" customHeight="1" x14ac:dyDescent="0.25">
      <c r="A34" s="155">
        <v>24</v>
      </c>
      <c r="B34" s="43" t="s">
        <v>181</v>
      </c>
      <c r="C34" s="143">
        <v>1000</v>
      </c>
      <c r="D34" s="22" t="s">
        <v>279</v>
      </c>
    </row>
    <row r="35" spans="1:4" s="3" customFormat="1" ht="42.75" customHeight="1" x14ac:dyDescent="0.25">
      <c r="A35" s="155">
        <v>25</v>
      </c>
      <c r="B35" s="43" t="s">
        <v>111</v>
      </c>
      <c r="C35" s="143">
        <v>500</v>
      </c>
      <c r="D35" s="22" t="s">
        <v>279</v>
      </c>
    </row>
    <row r="36" spans="1:4" s="3" customFormat="1" ht="42" customHeight="1" x14ac:dyDescent="0.25">
      <c r="A36" s="155">
        <v>26</v>
      </c>
      <c r="B36" s="43" t="s">
        <v>112</v>
      </c>
      <c r="C36" s="143">
        <v>500</v>
      </c>
      <c r="D36" s="22" t="s">
        <v>279</v>
      </c>
    </row>
    <row r="37" spans="1:4" s="3" customFormat="1" ht="39.75" customHeight="1" x14ac:dyDescent="0.25">
      <c r="A37" s="155">
        <v>27</v>
      </c>
      <c r="B37" s="43" t="s">
        <v>113</v>
      </c>
      <c r="C37" s="143">
        <v>2000</v>
      </c>
      <c r="D37" s="22" t="s">
        <v>279</v>
      </c>
    </row>
    <row r="38" spans="1:4" s="13" customFormat="1" ht="37.5" x14ac:dyDescent="0.25">
      <c r="A38" s="155">
        <v>28</v>
      </c>
      <c r="B38" s="43" t="s">
        <v>114</v>
      </c>
      <c r="C38" s="143">
        <v>2000</v>
      </c>
      <c r="D38" s="22" t="s">
        <v>279</v>
      </c>
    </row>
    <row r="39" spans="1:4" s="13" customFormat="1" ht="37.5" x14ac:dyDescent="0.25">
      <c r="A39" s="155">
        <v>29</v>
      </c>
      <c r="B39" s="43" t="s">
        <v>115</v>
      </c>
      <c r="C39" s="143">
        <v>2000</v>
      </c>
      <c r="D39" s="22" t="s">
        <v>279</v>
      </c>
    </row>
    <row r="40" spans="1:4" s="13" customFormat="1" ht="37.5" x14ac:dyDescent="0.25">
      <c r="A40" s="155">
        <v>30</v>
      </c>
      <c r="B40" s="43" t="s">
        <v>116</v>
      </c>
      <c r="C40" s="143">
        <v>2000</v>
      </c>
      <c r="D40" s="22" t="s">
        <v>279</v>
      </c>
    </row>
    <row r="41" spans="1:4" s="13" customFormat="1" ht="37.5" x14ac:dyDescent="0.25">
      <c r="A41" s="155">
        <v>31</v>
      </c>
      <c r="B41" s="43" t="s">
        <v>119</v>
      </c>
      <c r="C41" s="143">
        <v>100</v>
      </c>
      <c r="D41" s="22" t="s">
        <v>279</v>
      </c>
    </row>
    <row r="42" spans="1:4" s="11" customFormat="1" ht="37.5" x14ac:dyDescent="0.25">
      <c r="A42" s="155">
        <v>32</v>
      </c>
      <c r="B42" s="43" t="s">
        <v>121</v>
      </c>
      <c r="C42" s="143">
        <v>200</v>
      </c>
      <c r="D42" s="22" t="s">
        <v>279</v>
      </c>
    </row>
    <row r="43" spans="1:4" s="11" customFormat="1" ht="37.5" x14ac:dyDescent="0.25">
      <c r="A43" s="155">
        <v>33</v>
      </c>
      <c r="B43" s="43" t="s">
        <v>122</v>
      </c>
      <c r="C43" s="143">
        <v>300</v>
      </c>
      <c r="D43" s="22" t="s">
        <v>279</v>
      </c>
    </row>
    <row r="44" spans="1:4" s="13" customFormat="1" ht="37.5" x14ac:dyDescent="0.25">
      <c r="A44" s="155">
        <v>34</v>
      </c>
      <c r="B44" s="43" t="s">
        <v>123</v>
      </c>
      <c r="C44" s="143">
        <v>200</v>
      </c>
      <c r="D44" s="22" t="s">
        <v>279</v>
      </c>
    </row>
    <row r="45" spans="1:4" s="3" customFormat="1" ht="37.5" x14ac:dyDescent="0.25">
      <c r="A45" s="155">
        <v>35</v>
      </c>
      <c r="B45" s="43" t="s">
        <v>124</v>
      </c>
      <c r="C45" s="143">
        <v>200</v>
      </c>
      <c r="D45" s="22" t="s">
        <v>279</v>
      </c>
    </row>
    <row r="46" spans="1:4" s="3" customFormat="1" ht="37.5" x14ac:dyDescent="0.25">
      <c r="A46" s="155">
        <v>36</v>
      </c>
      <c r="B46" s="43" t="s">
        <v>125</v>
      </c>
      <c r="C46" s="143">
        <v>100</v>
      </c>
      <c r="D46" s="22" t="s">
        <v>279</v>
      </c>
    </row>
    <row r="47" spans="1:4" s="3" customFormat="1" ht="37.5" x14ac:dyDescent="0.25">
      <c r="A47" s="155">
        <v>37</v>
      </c>
      <c r="B47" s="43" t="s">
        <v>126</v>
      </c>
      <c r="C47" s="143">
        <v>100</v>
      </c>
      <c r="D47" s="22" t="s">
        <v>279</v>
      </c>
    </row>
    <row r="48" spans="1:4" s="3" customFormat="1" ht="37.5" x14ac:dyDescent="0.25">
      <c r="A48" s="155">
        <v>38</v>
      </c>
      <c r="B48" s="43" t="s">
        <v>127</v>
      </c>
      <c r="C48" s="143">
        <v>200</v>
      </c>
      <c r="D48" s="22" t="s">
        <v>279</v>
      </c>
    </row>
    <row r="49" spans="1:4" s="3" customFormat="1" ht="37.5" x14ac:dyDescent="0.25">
      <c r="A49" s="155">
        <v>39</v>
      </c>
      <c r="B49" s="43" t="s">
        <v>128</v>
      </c>
      <c r="C49" s="143">
        <v>200</v>
      </c>
      <c r="D49" s="22" t="s">
        <v>279</v>
      </c>
    </row>
    <row r="50" spans="1:4" s="3" customFormat="1" ht="37.5" x14ac:dyDescent="0.25">
      <c r="A50" s="155">
        <v>40</v>
      </c>
      <c r="B50" s="43" t="s">
        <v>129</v>
      </c>
      <c r="C50" s="143">
        <v>200</v>
      </c>
      <c r="D50" s="22" t="s">
        <v>279</v>
      </c>
    </row>
    <row r="51" spans="1:4" s="3" customFormat="1" ht="37.5" x14ac:dyDescent="0.25">
      <c r="A51" s="155">
        <v>41</v>
      </c>
      <c r="B51" s="43" t="s">
        <v>130</v>
      </c>
      <c r="C51" s="143">
        <v>100</v>
      </c>
      <c r="D51" s="22" t="s">
        <v>279</v>
      </c>
    </row>
    <row r="52" spans="1:4" s="3" customFormat="1" ht="37.5" x14ac:dyDescent="0.25">
      <c r="A52" s="155">
        <v>42</v>
      </c>
      <c r="B52" s="43" t="s">
        <v>131</v>
      </c>
      <c r="C52" s="143">
        <v>200</v>
      </c>
      <c r="D52" s="22" t="s">
        <v>279</v>
      </c>
    </row>
    <row r="53" spans="1:4" s="3" customFormat="1" ht="37.5" x14ac:dyDescent="0.25">
      <c r="A53" s="155">
        <v>43</v>
      </c>
      <c r="B53" s="43" t="s">
        <v>132</v>
      </c>
      <c r="C53" s="143">
        <v>200</v>
      </c>
      <c r="D53" s="22" t="s">
        <v>279</v>
      </c>
    </row>
    <row r="54" spans="1:4" s="3" customFormat="1" ht="37.5" x14ac:dyDescent="0.25">
      <c r="A54" s="155">
        <v>44</v>
      </c>
      <c r="B54" s="43" t="s">
        <v>133</v>
      </c>
      <c r="C54" s="143">
        <v>100</v>
      </c>
      <c r="D54" s="22" t="s">
        <v>279</v>
      </c>
    </row>
    <row r="55" spans="1:4" s="3" customFormat="1" ht="37.5" x14ac:dyDescent="0.25">
      <c r="A55" s="155">
        <v>45</v>
      </c>
      <c r="B55" s="43" t="s">
        <v>134</v>
      </c>
      <c r="C55" s="143">
        <v>200</v>
      </c>
      <c r="D55" s="22" t="s">
        <v>279</v>
      </c>
    </row>
    <row r="56" spans="1:4" ht="37.5" x14ac:dyDescent="0.25">
      <c r="A56" s="155">
        <v>46</v>
      </c>
      <c r="B56" s="43" t="s">
        <v>135</v>
      </c>
      <c r="C56" s="143">
        <v>200</v>
      </c>
      <c r="D56" s="22" t="s">
        <v>279</v>
      </c>
    </row>
    <row r="57" spans="1:4" ht="37.5" x14ac:dyDescent="0.25">
      <c r="A57" s="155">
        <v>47</v>
      </c>
      <c r="B57" s="43" t="s">
        <v>136</v>
      </c>
      <c r="C57" s="143">
        <v>200</v>
      </c>
      <c r="D57" s="22" t="s">
        <v>279</v>
      </c>
    </row>
    <row r="58" spans="1:4" ht="37.5" x14ac:dyDescent="0.25">
      <c r="A58" s="155">
        <v>48</v>
      </c>
      <c r="B58" s="43" t="s">
        <v>137</v>
      </c>
      <c r="C58" s="143">
        <v>100</v>
      </c>
      <c r="D58" s="22" t="s">
        <v>279</v>
      </c>
    </row>
    <row r="59" spans="1:4" ht="37.5" x14ac:dyDescent="0.25">
      <c r="A59" s="155">
        <v>49</v>
      </c>
      <c r="B59" s="43" t="s">
        <v>138</v>
      </c>
      <c r="C59" s="143">
        <v>200</v>
      </c>
      <c r="D59" s="22" t="s">
        <v>279</v>
      </c>
    </row>
    <row r="60" spans="1:4" ht="37.5" x14ac:dyDescent="0.25">
      <c r="A60" s="155">
        <v>50</v>
      </c>
      <c r="B60" s="43" t="s">
        <v>139</v>
      </c>
      <c r="C60" s="143">
        <v>200</v>
      </c>
      <c r="D60" s="22" t="s">
        <v>279</v>
      </c>
    </row>
    <row r="61" spans="1:4" ht="37.5" x14ac:dyDescent="0.25">
      <c r="A61" s="155">
        <v>51</v>
      </c>
      <c r="B61" s="43" t="s">
        <v>140</v>
      </c>
      <c r="C61" s="143">
        <v>100</v>
      </c>
      <c r="D61" s="22" t="s">
        <v>279</v>
      </c>
    </row>
    <row r="62" spans="1:4" ht="37.5" x14ac:dyDescent="0.25">
      <c r="A62" s="155">
        <v>52</v>
      </c>
      <c r="B62" s="43" t="s">
        <v>141</v>
      </c>
      <c r="C62" s="143">
        <v>200</v>
      </c>
      <c r="D62" s="22" t="s">
        <v>279</v>
      </c>
    </row>
    <row r="63" spans="1:4" ht="37.5" x14ac:dyDescent="0.25">
      <c r="A63" s="155">
        <v>53</v>
      </c>
      <c r="B63" s="43" t="s">
        <v>142</v>
      </c>
      <c r="C63" s="143">
        <v>200</v>
      </c>
      <c r="D63" s="22" t="s">
        <v>279</v>
      </c>
    </row>
    <row r="64" spans="1:4" ht="37.5" x14ac:dyDescent="0.25">
      <c r="A64" s="155">
        <v>54</v>
      </c>
      <c r="B64" s="43" t="s">
        <v>143</v>
      </c>
      <c r="C64" s="143">
        <v>200</v>
      </c>
      <c r="D64" s="22" t="s">
        <v>279</v>
      </c>
    </row>
    <row r="65" spans="1:4" ht="37.5" x14ac:dyDescent="0.25">
      <c r="A65" s="155">
        <v>55</v>
      </c>
      <c r="B65" s="43" t="s">
        <v>144</v>
      </c>
      <c r="C65" s="143">
        <v>100</v>
      </c>
      <c r="D65" s="22" t="s">
        <v>279</v>
      </c>
    </row>
    <row r="66" spans="1:4" ht="37.5" x14ac:dyDescent="0.25">
      <c r="A66" s="155">
        <v>56</v>
      </c>
      <c r="B66" s="43" t="s">
        <v>145</v>
      </c>
      <c r="C66" s="143">
        <v>200</v>
      </c>
      <c r="D66" s="22" t="s">
        <v>279</v>
      </c>
    </row>
    <row r="67" spans="1:4" ht="37.5" x14ac:dyDescent="0.25">
      <c r="A67" s="155">
        <v>57</v>
      </c>
      <c r="B67" s="43" t="s">
        <v>149</v>
      </c>
      <c r="C67" s="143">
        <v>200</v>
      </c>
      <c r="D67" s="22" t="s">
        <v>279</v>
      </c>
    </row>
    <row r="68" spans="1:4" ht="37.5" x14ac:dyDescent="0.25">
      <c r="A68" s="155">
        <v>58</v>
      </c>
      <c r="B68" s="43" t="s">
        <v>146</v>
      </c>
      <c r="C68" s="143">
        <v>200</v>
      </c>
      <c r="D68" s="22" t="s">
        <v>279</v>
      </c>
    </row>
    <row r="69" spans="1:4" ht="37.5" x14ac:dyDescent="0.25">
      <c r="A69" s="155">
        <v>59</v>
      </c>
      <c r="B69" s="43" t="s">
        <v>147</v>
      </c>
      <c r="C69" s="143">
        <v>100</v>
      </c>
      <c r="D69" s="22" t="s">
        <v>279</v>
      </c>
    </row>
    <row r="70" spans="1:4" ht="37.5" x14ac:dyDescent="0.25">
      <c r="A70" s="155">
        <v>60</v>
      </c>
      <c r="B70" s="43" t="s">
        <v>148</v>
      </c>
      <c r="C70" s="143">
        <v>100</v>
      </c>
      <c r="D70" s="22" t="s">
        <v>279</v>
      </c>
    </row>
    <row r="71" spans="1:4" ht="37.5" x14ac:dyDescent="0.25">
      <c r="A71" s="155">
        <v>61</v>
      </c>
      <c r="B71" s="43" t="s">
        <v>150</v>
      </c>
      <c r="C71" s="143">
        <v>100</v>
      </c>
      <c r="D71" s="22" t="s">
        <v>279</v>
      </c>
    </row>
    <row r="72" spans="1:4" ht="37.5" x14ac:dyDescent="0.25">
      <c r="A72" s="155">
        <v>62</v>
      </c>
      <c r="B72" s="43" t="s">
        <v>151</v>
      </c>
      <c r="C72" s="143">
        <v>100</v>
      </c>
      <c r="D72" s="22" t="s">
        <v>279</v>
      </c>
    </row>
    <row r="73" spans="1:4" ht="37.5" x14ac:dyDescent="0.25">
      <c r="A73" s="155">
        <v>63</v>
      </c>
      <c r="B73" s="43" t="s">
        <v>152</v>
      </c>
      <c r="C73" s="143">
        <v>100</v>
      </c>
      <c r="D73" s="22" t="s">
        <v>279</v>
      </c>
    </row>
    <row r="74" spans="1:4" ht="37.5" x14ac:dyDescent="0.25">
      <c r="A74" s="155">
        <v>64</v>
      </c>
      <c r="B74" s="43" t="s">
        <v>153</v>
      </c>
      <c r="C74" s="143">
        <v>100</v>
      </c>
      <c r="D74" s="22" t="s">
        <v>279</v>
      </c>
    </row>
    <row r="75" spans="1:4" ht="37.5" x14ac:dyDescent="0.25">
      <c r="A75" s="155">
        <v>65</v>
      </c>
      <c r="B75" s="43" t="s">
        <v>154</v>
      </c>
      <c r="C75" s="143">
        <v>100</v>
      </c>
      <c r="D75" s="22" t="s">
        <v>279</v>
      </c>
    </row>
    <row r="76" spans="1:4" ht="37.5" x14ac:dyDescent="0.25">
      <c r="A76" s="155">
        <v>66</v>
      </c>
      <c r="B76" s="43" t="s">
        <v>155</v>
      </c>
      <c r="C76" s="143">
        <v>100</v>
      </c>
      <c r="D76" s="22" t="s">
        <v>279</v>
      </c>
    </row>
    <row r="77" spans="1:4" ht="37.5" x14ac:dyDescent="0.25">
      <c r="A77" s="155">
        <v>67</v>
      </c>
      <c r="B77" s="43" t="s">
        <v>156</v>
      </c>
      <c r="C77" s="143">
        <v>100</v>
      </c>
      <c r="D77" s="22" t="s">
        <v>279</v>
      </c>
    </row>
    <row r="78" spans="1:4" ht="37.5" x14ac:dyDescent="0.25">
      <c r="A78" s="155">
        <v>68</v>
      </c>
      <c r="B78" s="43" t="s">
        <v>157</v>
      </c>
      <c r="C78" s="143">
        <v>200</v>
      </c>
      <c r="D78" s="22" t="s">
        <v>279</v>
      </c>
    </row>
    <row r="79" spans="1:4" ht="37.5" x14ac:dyDescent="0.25">
      <c r="A79" s="155">
        <v>69</v>
      </c>
      <c r="B79" s="43" t="s">
        <v>158</v>
      </c>
      <c r="C79" s="143">
        <v>100</v>
      </c>
      <c r="D79" s="22" t="s">
        <v>279</v>
      </c>
    </row>
    <row r="80" spans="1:4" ht="37.5" x14ac:dyDescent="0.25">
      <c r="A80" s="155">
        <v>70</v>
      </c>
      <c r="B80" s="43" t="s">
        <v>159</v>
      </c>
      <c r="C80" s="143">
        <v>100</v>
      </c>
      <c r="D80" s="22" t="s">
        <v>279</v>
      </c>
    </row>
    <row r="81" spans="1:4" ht="37.5" x14ac:dyDescent="0.25">
      <c r="A81" s="43">
        <v>71</v>
      </c>
      <c r="B81" s="43" t="s">
        <v>120</v>
      </c>
      <c r="C81" s="143">
        <v>300</v>
      </c>
      <c r="D81" s="22" t="s">
        <v>279</v>
      </c>
    </row>
    <row r="82" spans="1:4" ht="37.5" x14ac:dyDescent="0.25">
      <c r="A82" s="43"/>
      <c r="B82" s="43" t="s">
        <v>160</v>
      </c>
      <c r="C82" s="143">
        <f>SUM(C11:C81)</f>
        <v>70695.3</v>
      </c>
      <c r="D82" s="22" t="s">
        <v>279</v>
      </c>
    </row>
  </sheetData>
  <mergeCells count="8">
    <mergeCell ref="A7:A9"/>
    <mergeCell ref="B7:B9"/>
    <mergeCell ref="C7:C9"/>
    <mergeCell ref="C1:D1"/>
    <mergeCell ref="C2:D2"/>
    <mergeCell ref="C3:D3"/>
    <mergeCell ref="B4:D5"/>
    <mergeCell ref="D7:D9"/>
  </mergeCells>
  <phoneticPr fontId="8" type="noConversion"/>
  <pageMargins left="0.70866141732283472" right="0.31496062992125984" top="0.74803149606299213" bottom="0.74803149606299213" header="0.31496062992125984" footer="0.31496062992125984"/>
  <pageSetup paperSize="9" scale="8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view="pageBreakPreview" zoomScale="75" zoomScaleNormal="75" zoomScaleSheetLayoutView="75" workbookViewId="0">
      <selection activeCell="C1" sqref="C1:D1"/>
    </sheetView>
  </sheetViews>
  <sheetFormatPr defaultRowHeight="15.75" x14ac:dyDescent="0.25"/>
  <cols>
    <col min="1" max="1" width="5" style="1" customWidth="1"/>
    <col min="2" max="2" width="65.25" style="4" customWidth="1"/>
    <col min="3" max="3" width="17.5" style="4" customWidth="1"/>
    <col min="4" max="4" width="17.375" style="4" customWidth="1"/>
    <col min="5" max="16384" width="9" style="4"/>
  </cols>
  <sheetData>
    <row r="1" spans="1:4" ht="87.75" customHeight="1" x14ac:dyDescent="0.25">
      <c r="C1" s="246" t="s">
        <v>434</v>
      </c>
      <c r="D1" s="246"/>
    </row>
    <row r="2" spans="1:4" x14ac:dyDescent="0.25">
      <c r="A2" s="135"/>
      <c r="B2" s="135"/>
      <c r="C2" s="228" t="s">
        <v>23</v>
      </c>
      <c r="D2" s="247"/>
    </row>
    <row r="3" spans="1:4" ht="18.75" customHeight="1" x14ac:dyDescent="0.25">
      <c r="A3" s="39"/>
      <c r="B3" s="2"/>
      <c r="C3" s="228" t="s">
        <v>21</v>
      </c>
      <c r="D3" s="247"/>
    </row>
    <row r="4" spans="1:4" ht="17.25" customHeight="1" x14ac:dyDescent="0.25">
      <c r="B4" s="203" t="s">
        <v>24</v>
      </c>
      <c r="C4" s="248"/>
      <c r="D4" s="248"/>
    </row>
    <row r="5" spans="1:4" ht="42.75" customHeight="1" x14ac:dyDescent="0.25">
      <c r="B5" s="248"/>
      <c r="C5" s="248"/>
      <c r="D5" s="248"/>
    </row>
    <row r="6" spans="1:4" s="3" customFormat="1" ht="18.75" x14ac:dyDescent="0.25">
      <c r="A6" s="14"/>
      <c r="B6" s="42"/>
      <c r="C6" s="42"/>
      <c r="D6" s="42"/>
    </row>
    <row r="7" spans="1:4" s="3" customFormat="1" ht="35.25" customHeight="1" x14ac:dyDescent="0.25">
      <c r="A7" s="227" t="s">
        <v>217</v>
      </c>
      <c r="B7" s="218" t="s">
        <v>16</v>
      </c>
      <c r="C7" s="218" t="s">
        <v>19</v>
      </c>
      <c r="D7" s="218" t="s">
        <v>18</v>
      </c>
    </row>
    <row r="8" spans="1:4" s="3" customFormat="1" ht="36.75" customHeight="1" x14ac:dyDescent="0.25">
      <c r="A8" s="227"/>
      <c r="B8" s="218"/>
      <c r="C8" s="218"/>
      <c r="D8" s="218"/>
    </row>
    <row r="9" spans="1:4" s="3" customFormat="1" ht="37.5" customHeight="1" x14ac:dyDescent="0.25">
      <c r="A9" s="227"/>
      <c r="B9" s="218"/>
      <c r="C9" s="218"/>
      <c r="D9" s="218"/>
    </row>
    <row r="10" spans="1:4" s="3" customFormat="1" ht="21.75" customHeight="1" x14ac:dyDescent="0.25">
      <c r="A10" s="43">
        <v>1</v>
      </c>
      <c r="B10" s="22">
        <v>2</v>
      </c>
      <c r="C10" s="22">
        <v>3</v>
      </c>
      <c r="D10" s="22">
        <v>4</v>
      </c>
    </row>
    <row r="11" spans="1:4" s="13" customFormat="1" ht="37.5" x14ac:dyDescent="0.25">
      <c r="A11" s="138">
        <v>1</v>
      </c>
      <c r="B11" s="139" t="s">
        <v>162</v>
      </c>
      <c r="C11" s="140">
        <v>250</v>
      </c>
      <c r="D11" s="22" t="s">
        <v>279</v>
      </c>
    </row>
    <row r="12" spans="1:4" s="13" customFormat="1" ht="37.5" x14ac:dyDescent="0.25">
      <c r="A12" s="138">
        <v>2</v>
      </c>
      <c r="B12" s="139" t="s">
        <v>163</v>
      </c>
      <c r="C12" s="140">
        <v>250</v>
      </c>
      <c r="D12" s="22" t="s">
        <v>279</v>
      </c>
    </row>
    <row r="13" spans="1:4" s="13" customFormat="1" ht="37.5" x14ac:dyDescent="0.25">
      <c r="A13" s="138">
        <v>3</v>
      </c>
      <c r="B13" s="139" t="s">
        <v>166</v>
      </c>
      <c r="C13" s="144">
        <v>500</v>
      </c>
      <c r="D13" s="22" t="s">
        <v>279</v>
      </c>
    </row>
    <row r="14" spans="1:4" s="13" customFormat="1" ht="37.5" x14ac:dyDescent="0.25">
      <c r="A14" s="138">
        <v>4</v>
      </c>
      <c r="B14" s="139" t="s">
        <v>164</v>
      </c>
      <c r="C14" s="141">
        <v>250</v>
      </c>
      <c r="D14" s="22" t="s">
        <v>279</v>
      </c>
    </row>
    <row r="15" spans="1:4" s="11" customFormat="1" ht="37.5" x14ac:dyDescent="0.25">
      <c r="A15" s="138">
        <v>5</v>
      </c>
      <c r="B15" s="139" t="s">
        <v>165</v>
      </c>
      <c r="C15" s="142">
        <v>250</v>
      </c>
      <c r="D15" s="22" t="s">
        <v>279</v>
      </c>
    </row>
    <row r="16" spans="1:4" s="11" customFormat="1" ht="37.5" x14ac:dyDescent="0.25">
      <c r="A16" s="138">
        <v>6</v>
      </c>
      <c r="B16" s="139" t="s">
        <v>167</v>
      </c>
      <c r="C16" s="117">
        <v>500</v>
      </c>
      <c r="D16" s="22" t="s">
        <v>279</v>
      </c>
    </row>
    <row r="17" spans="1:4" s="13" customFormat="1" ht="37.5" x14ac:dyDescent="0.25">
      <c r="A17" s="138">
        <v>7</v>
      </c>
      <c r="B17" s="139" t="s">
        <v>168</v>
      </c>
      <c r="C17" s="117">
        <v>40</v>
      </c>
      <c r="D17" s="22" t="s">
        <v>279</v>
      </c>
    </row>
    <row r="18" spans="1:4" s="3" customFormat="1" ht="37.5" x14ac:dyDescent="0.25">
      <c r="A18" s="138">
        <v>8</v>
      </c>
      <c r="B18" s="139" t="s">
        <v>169</v>
      </c>
      <c r="C18" s="117">
        <v>40</v>
      </c>
      <c r="D18" s="22" t="s">
        <v>279</v>
      </c>
    </row>
    <row r="19" spans="1:4" s="3" customFormat="1" ht="37.5" x14ac:dyDescent="0.25">
      <c r="A19" s="138">
        <v>9</v>
      </c>
      <c r="B19" s="139" t="s">
        <v>170</v>
      </c>
      <c r="C19" s="117">
        <v>40</v>
      </c>
      <c r="D19" s="22" t="s">
        <v>279</v>
      </c>
    </row>
    <row r="20" spans="1:4" s="3" customFormat="1" ht="37.5" x14ac:dyDescent="0.25">
      <c r="A20" s="138">
        <v>10</v>
      </c>
      <c r="B20" s="139" t="s">
        <v>171</v>
      </c>
      <c r="C20" s="117">
        <v>40</v>
      </c>
      <c r="D20" s="22" t="s">
        <v>279</v>
      </c>
    </row>
    <row r="21" spans="1:4" s="3" customFormat="1" ht="37.5" x14ac:dyDescent="0.25">
      <c r="A21" s="138">
        <v>11</v>
      </c>
      <c r="B21" s="139" t="s">
        <v>172</v>
      </c>
      <c r="C21" s="117">
        <v>40</v>
      </c>
      <c r="D21" s="22" t="s">
        <v>279</v>
      </c>
    </row>
    <row r="22" spans="1:4" s="3" customFormat="1" ht="37.5" x14ac:dyDescent="0.25">
      <c r="A22" s="138">
        <v>12</v>
      </c>
      <c r="B22" s="139" t="s">
        <v>173</v>
      </c>
      <c r="C22" s="117">
        <v>40</v>
      </c>
      <c r="D22" s="22" t="s">
        <v>279</v>
      </c>
    </row>
    <row r="23" spans="1:4" s="3" customFormat="1" ht="18.75" x14ac:dyDescent="0.25">
      <c r="A23" s="138"/>
      <c r="B23" s="139" t="s">
        <v>160</v>
      </c>
      <c r="C23" s="157">
        <f>SUM(C11:C22)</f>
        <v>2240</v>
      </c>
      <c r="D23" s="22"/>
    </row>
    <row r="24" spans="1:4" s="3" customFormat="1" x14ac:dyDescent="0.25">
      <c r="A24" s="5"/>
    </row>
    <row r="25" spans="1:4" s="3" customFormat="1" x14ac:dyDescent="0.25">
      <c r="A25" s="5"/>
    </row>
    <row r="26" spans="1:4" s="3" customFormat="1" x14ac:dyDescent="0.25">
      <c r="A26" s="5"/>
    </row>
    <row r="27" spans="1:4" s="3" customFormat="1" x14ac:dyDescent="0.25">
      <c r="A27" s="5"/>
    </row>
    <row r="28" spans="1:4" s="3" customFormat="1" x14ac:dyDescent="0.25">
      <c r="A28" s="5"/>
    </row>
  </sheetData>
  <mergeCells count="8">
    <mergeCell ref="A7:A9"/>
    <mergeCell ref="B7:B9"/>
    <mergeCell ref="C7:C9"/>
    <mergeCell ref="D7:D9"/>
    <mergeCell ref="C1:D1"/>
    <mergeCell ref="C2:D2"/>
    <mergeCell ref="C3:D3"/>
    <mergeCell ref="B4:D5"/>
  </mergeCells>
  <phoneticPr fontId="8" type="noConversion"/>
  <pageMargins left="0.7" right="0.7" top="0.75" bottom="0.75" header="0.3" footer="0.3"/>
  <pageSetup paperSize="9" scale="7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opLeftCell="A7" zoomScale="80" zoomScaleNormal="80" workbookViewId="0">
      <selection activeCell="E3" sqref="E3:G3"/>
    </sheetView>
  </sheetViews>
  <sheetFormatPr defaultRowHeight="15.75" x14ac:dyDescent="0.25"/>
  <cols>
    <col min="1" max="1" width="26.125" style="10" customWidth="1"/>
    <col min="2" max="2" width="16.125" style="10" customWidth="1"/>
    <col min="3" max="3" width="14.125" style="10" customWidth="1"/>
    <col min="4" max="4" width="14" style="10" customWidth="1"/>
    <col min="5" max="6" width="13.875" style="10" customWidth="1"/>
    <col min="7" max="7" width="14.125" style="10" customWidth="1"/>
    <col min="8" max="16384" width="9" style="10"/>
  </cols>
  <sheetData>
    <row r="1" spans="1:12" ht="87" customHeight="1" x14ac:dyDescent="0.25">
      <c r="E1" s="204" t="s">
        <v>435</v>
      </c>
      <c r="F1" s="208"/>
      <c r="G1" s="208"/>
    </row>
    <row r="2" spans="1:12" ht="15.75" customHeight="1" x14ac:dyDescent="0.25">
      <c r="A2" s="8"/>
      <c r="E2" s="204" t="s">
        <v>436</v>
      </c>
      <c r="F2" s="204"/>
      <c r="G2" s="204"/>
    </row>
    <row r="3" spans="1:12" ht="71.25" customHeight="1" x14ac:dyDescent="0.25">
      <c r="A3" s="8"/>
      <c r="E3" s="209" t="s">
        <v>190</v>
      </c>
      <c r="F3" s="210"/>
      <c r="G3" s="210"/>
    </row>
    <row r="4" spans="1:12" ht="21.75" customHeight="1" x14ac:dyDescent="0.25">
      <c r="A4" s="205" t="s">
        <v>316</v>
      </c>
      <c r="B4" s="205"/>
      <c r="C4" s="205"/>
      <c r="D4" s="205"/>
      <c r="E4" s="205"/>
      <c r="F4" s="205"/>
      <c r="G4" s="205"/>
    </row>
    <row r="5" spans="1:12" ht="24.75" customHeight="1" x14ac:dyDescent="0.25">
      <c r="A5" s="203" t="s">
        <v>317</v>
      </c>
      <c r="B5" s="203"/>
      <c r="C5" s="203"/>
      <c r="D5" s="203"/>
      <c r="E5" s="203"/>
      <c r="F5" s="203"/>
      <c r="G5" s="203"/>
      <c r="H5" s="2"/>
      <c r="I5" s="2"/>
      <c r="J5" s="2"/>
      <c r="K5" s="2"/>
      <c r="L5" s="2"/>
    </row>
    <row r="6" spans="1:12" ht="5.25" customHeight="1" x14ac:dyDescent="0.25">
      <c r="A6" s="203"/>
      <c r="B6" s="203"/>
      <c r="C6" s="203"/>
      <c r="D6" s="203"/>
      <c r="E6" s="203"/>
      <c r="F6" s="203"/>
      <c r="G6" s="203"/>
      <c r="H6" s="2"/>
      <c r="I6" s="2"/>
      <c r="J6" s="2"/>
      <c r="K6" s="2"/>
      <c r="L6" s="2"/>
    </row>
    <row r="7" spans="1:12" ht="25.5" customHeight="1" x14ac:dyDescent="0.25">
      <c r="A7" s="207" t="s">
        <v>342</v>
      </c>
      <c r="B7" s="207"/>
      <c r="C7" s="207"/>
      <c r="D7" s="207"/>
      <c r="E7" s="207"/>
      <c r="F7" s="207"/>
      <c r="G7" s="207"/>
    </row>
    <row r="8" spans="1:12" ht="7.5" customHeight="1" thickBot="1" x14ac:dyDescent="0.35">
      <c r="A8" s="17"/>
      <c r="B8" s="15"/>
      <c r="C8" s="15"/>
      <c r="D8" s="15"/>
      <c r="E8" s="15"/>
      <c r="F8" s="15"/>
      <c r="G8" s="15"/>
    </row>
    <row r="9" spans="1:12" ht="42" customHeight="1" x14ac:dyDescent="0.25">
      <c r="A9" s="18" t="s">
        <v>258</v>
      </c>
      <c r="B9" s="222" t="s">
        <v>343</v>
      </c>
      <c r="C9" s="222"/>
      <c r="D9" s="222"/>
      <c r="E9" s="222"/>
      <c r="F9" s="222"/>
      <c r="G9" s="223"/>
    </row>
    <row r="10" spans="1:12" ht="99" customHeight="1" x14ac:dyDescent="0.25">
      <c r="A10" s="19" t="s">
        <v>358</v>
      </c>
      <c r="B10" s="214" t="s">
        <v>318</v>
      </c>
      <c r="C10" s="214"/>
      <c r="D10" s="214"/>
      <c r="E10" s="214"/>
      <c r="F10" s="214"/>
      <c r="G10" s="215"/>
    </row>
    <row r="11" spans="1:12" ht="37.5" customHeight="1" x14ac:dyDescent="0.25">
      <c r="A11" s="211" t="s">
        <v>253</v>
      </c>
      <c r="B11" s="253" t="s">
        <v>352</v>
      </c>
      <c r="C11" s="254"/>
      <c r="D11" s="254"/>
      <c r="E11" s="254"/>
      <c r="F11" s="254"/>
      <c r="G11" s="255"/>
      <c r="H11" s="109"/>
      <c r="I11" s="109"/>
      <c r="J11" s="109"/>
      <c r="K11" s="109"/>
    </row>
    <row r="12" spans="1:12" ht="39.75" customHeight="1" x14ac:dyDescent="0.25">
      <c r="A12" s="211"/>
      <c r="B12" s="253" t="s">
        <v>353</v>
      </c>
      <c r="C12" s="254"/>
      <c r="D12" s="254"/>
      <c r="E12" s="254"/>
      <c r="F12" s="254"/>
      <c r="G12" s="255"/>
      <c r="H12" s="110"/>
      <c r="I12" s="110"/>
      <c r="J12" s="110"/>
      <c r="K12" s="110"/>
    </row>
    <row r="13" spans="1:12" ht="50.25" customHeight="1" x14ac:dyDescent="0.25">
      <c r="A13" s="20" t="s">
        <v>254</v>
      </c>
      <c r="B13" s="214" t="s">
        <v>361</v>
      </c>
      <c r="C13" s="214"/>
      <c r="D13" s="214"/>
      <c r="E13" s="214"/>
      <c r="F13" s="214"/>
      <c r="G13" s="215"/>
    </row>
    <row r="14" spans="1:12" ht="39" customHeight="1" x14ac:dyDescent="0.25">
      <c r="A14" s="20" t="s">
        <v>255</v>
      </c>
      <c r="B14" s="218" t="s">
        <v>237</v>
      </c>
      <c r="C14" s="218"/>
      <c r="D14" s="218"/>
      <c r="E14" s="218"/>
      <c r="F14" s="218"/>
      <c r="G14" s="219"/>
    </row>
    <row r="15" spans="1:12" ht="61.5" customHeight="1" x14ac:dyDescent="0.25">
      <c r="A15" s="19" t="s">
        <v>256</v>
      </c>
      <c r="B15" s="224" t="s">
        <v>259</v>
      </c>
      <c r="C15" s="224"/>
      <c r="D15" s="224"/>
      <c r="E15" s="224"/>
      <c r="F15" s="224"/>
      <c r="G15" s="225"/>
    </row>
    <row r="16" spans="1:12" s="8" customFormat="1" ht="37.5" customHeight="1" x14ac:dyDescent="0.25">
      <c r="A16" s="19"/>
      <c r="B16" s="21" t="s">
        <v>236</v>
      </c>
      <c r="C16" s="22" t="s">
        <v>233</v>
      </c>
      <c r="D16" s="22" t="s">
        <v>238</v>
      </c>
      <c r="E16" s="22" t="s">
        <v>239</v>
      </c>
      <c r="F16" s="22" t="s">
        <v>240</v>
      </c>
      <c r="G16" s="23" t="s">
        <v>241</v>
      </c>
    </row>
    <row r="17" spans="1:7" s="8" customFormat="1" ht="43.5" customHeight="1" x14ac:dyDescent="0.25">
      <c r="A17" s="24" t="s">
        <v>235</v>
      </c>
      <c r="B17" s="25">
        <f>SUM(C17:G17)</f>
        <v>6445491.4000000004</v>
      </c>
      <c r="C17" s="26">
        <f>SUM(C18:C21)</f>
        <v>1262377.2</v>
      </c>
      <c r="D17" s="26">
        <f>SUM(D18:D21)</f>
        <v>1283441.5</v>
      </c>
      <c r="E17" s="26">
        <f>SUM(E18:E21)</f>
        <v>1299890.8999999999</v>
      </c>
      <c r="F17" s="26">
        <f>SUM(F18:F21)</f>
        <v>1299890.8999999999</v>
      </c>
      <c r="G17" s="27">
        <f>SUM(G18:G21)</f>
        <v>1299890.8999999999</v>
      </c>
    </row>
    <row r="18" spans="1:7" s="8" customFormat="1" ht="71.25" customHeight="1" x14ac:dyDescent="0.25">
      <c r="A18" s="28" t="s">
        <v>251</v>
      </c>
      <c r="B18" s="25">
        <f>SUM(C18:G18)</f>
        <v>1219795.3999999999</v>
      </c>
      <c r="C18" s="26">
        <f>'Приложение 1 к Подпрогамме 2'!F46</f>
        <v>214072.19999999998</v>
      </c>
      <c r="D18" s="26">
        <f>'Приложение 1 к Подпрогамме 2'!G46</f>
        <v>238335.5</v>
      </c>
      <c r="E18" s="26">
        <f>'Приложение 1 к Подпрогамме 2'!H46</f>
        <v>255795.9</v>
      </c>
      <c r="F18" s="26">
        <f>'Приложение 1 к Подпрогамме 2'!I46</f>
        <v>255795.9</v>
      </c>
      <c r="G18" s="26">
        <f>'Приложение 1 к Подпрогамме 2'!J46</f>
        <v>255795.9</v>
      </c>
    </row>
    <row r="19" spans="1:7" s="8" customFormat="1" ht="43.5" customHeight="1" x14ac:dyDescent="0.25">
      <c r="A19" s="28" t="s">
        <v>275</v>
      </c>
      <c r="B19" s="25">
        <f>SUM(C19:G19)</f>
        <v>0</v>
      </c>
      <c r="C19" s="26"/>
      <c r="D19" s="26"/>
      <c r="E19" s="26"/>
      <c r="F19" s="26"/>
      <c r="G19" s="27"/>
    </row>
    <row r="20" spans="1:7" s="8" customFormat="1" ht="48.75" customHeight="1" x14ac:dyDescent="0.25">
      <c r="A20" s="28" t="s">
        <v>252</v>
      </c>
      <c r="B20" s="25">
        <f>SUM(C20:G20)</f>
        <v>5225696</v>
      </c>
      <c r="C20" s="26">
        <f>'Приложение 1 к Подпрогамме 2'!F45</f>
        <v>1048305</v>
      </c>
      <c r="D20" s="26">
        <f>'Приложение 1 к Подпрогамме 2'!G45</f>
        <v>1045106</v>
      </c>
      <c r="E20" s="26">
        <f>'Приложение 1 к Подпрогамме 2'!H45</f>
        <v>1044095</v>
      </c>
      <c r="F20" s="26">
        <f>'Приложение 1 к Подпрогамме 2'!I45</f>
        <v>1044095</v>
      </c>
      <c r="G20" s="26">
        <f>'Приложение 1 к Подпрогамме 2'!J45</f>
        <v>1044095</v>
      </c>
    </row>
    <row r="21" spans="1:7" s="8" customFormat="1" ht="60" customHeight="1" x14ac:dyDescent="0.25">
      <c r="A21" s="28" t="s">
        <v>231</v>
      </c>
      <c r="B21" s="25">
        <f>SUM(C21:G21)</f>
        <v>0</v>
      </c>
      <c r="C21" s="26"/>
      <c r="D21" s="26"/>
      <c r="E21" s="26"/>
      <c r="F21" s="26"/>
      <c r="G21" s="27"/>
    </row>
    <row r="22" spans="1:7" ht="72.75" customHeight="1" x14ac:dyDescent="0.25">
      <c r="A22" s="256" t="s">
        <v>257</v>
      </c>
      <c r="B22" s="214" t="s">
        <v>319</v>
      </c>
      <c r="C22" s="214"/>
      <c r="D22" s="214"/>
      <c r="E22" s="214"/>
      <c r="F22" s="214"/>
      <c r="G22" s="215"/>
    </row>
    <row r="23" spans="1:7" ht="57.75" customHeight="1" x14ac:dyDescent="0.25">
      <c r="A23" s="257"/>
      <c r="B23" s="214" t="s">
        <v>320</v>
      </c>
      <c r="C23" s="214"/>
      <c r="D23" s="214"/>
      <c r="E23" s="214"/>
      <c r="F23" s="214"/>
      <c r="G23" s="215"/>
    </row>
    <row r="24" spans="1:7" ht="57.75" customHeight="1" x14ac:dyDescent="0.25">
      <c r="A24" s="111"/>
      <c r="B24" s="249" t="s">
        <v>321</v>
      </c>
      <c r="C24" s="249"/>
      <c r="D24" s="249"/>
      <c r="E24" s="249"/>
      <c r="F24" s="249"/>
      <c r="G24" s="250"/>
    </row>
    <row r="25" spans="1:7" ht="57.75" customHeight="1" x14ac:dyDescent="0.25">
      <c r="A25" s="111"/>
      <c r="B25" s="251" t="s">
        <v>322</v>
      </c>
      <c r="C25" s="251"/>
      <c r="D25" s="251"/>
      <c r="E25" s="251"/>
      <c r="F25" s="251"/>
      <c r="G25" s="252"/>
    </row>
    <row r="26" spans="1:7" ht="40.5" customHeight="1" x14ac:dyDescent="0.25">
      <c r="A26" s="111"/>
      <c r="B26" s="249" t="s">
        <v>185</v>
      </c>
      <c r="C26" s="249"/>
      <c r="D26" s="249"/>
      <c r="E26" s="249"/>
      <c r="F26" s="249"/>
      <c r="G26" s="250"/>
    </row>
    <row r="27" spans="1:7" ht="79.5" customHeight="1" thickBot="1" x14ac:dyDescent="0.3">
      <c r="A27" s="112"/>
      <c r="B27" s="216" t="s">
        <v>184</v>
      </c>
      <c r="C27" s="216"/>
      <c r="D27" s="216"/>
      <c r="E27" s="216"/>
      <c r="F27" s="216"/>
      <c r="G27" s="217"/>
    </row>
  </sheetData>
  <mergeCells count="22">
    <mergeCell ref="B13:G13"/>
    <mergeCell ref="B23:G23"/>
    <mergeCell ref="B15:G15"/>
    <mergeCell ref="A11:A12"/>
    <mergeCell ref="B11:G11"/>
    <mergeCell ref="B12:G12"/>
    <mergeCell ref="A22:A23"/>
    <mergeCell ref="E1:G1"/>
    <mergeCell ref="E2:G2"/>
    <mergeCell ref="E3:G3"/>
    <mergeCell ref="B10:G10"/>
    <mergeCell ref="A4:G4"/>
    <mergeCell ref="A5:G5"/>
    <mergeCell ref="A6:G6"/>
    <mergeCell ref="A7:G7"/>
    <mergeCell ref="B9:G9"/>
    <mergeCell ref="B24:G24"/>
    <mergeCell ref="B22:G22"/>
    <mergeCell ref="B14:G14"/>
    <mergeCell ref="B27:G27"/>
    <mergeCell ref="B26:G26"/>
    <mergeCell ref="B25:G25"/>
  </mergeCells>
  <phoneticPr fontId="8" type="noConversion"/>
  <pageMargins left="0.59055118110236227" right="0.15748031496062992" top="0.39370078740157483" bottom="0.39370078740157483" header="0.15748031496062992" footer="0.19685039370078741"/>
  <pageSetup paperSize="9" scale="75" orientation="portrait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topLeftCell="A35" zoomScale="75" zoomScaleNormal="75" workbookViewId="0">
      <selection activeCell="F44" sqref="F44"/>
    </sheetView>
  </sheetViews>
  <sheetFormatPr defaultRowHeight="15.75" x14ac:dyDescent="0.25"/>
  <cols>
    <col min="1" max="1" width="6.75" style="1" customWidth="1"/>
    <col min="2" max="2" width="52.125" style="4" customWidth="1"/>
    <col min="3" max="3" width="17.375" style="1" customWidth="1"/>
    <col min="4" max="4" width="16.875" style="1" customWidth="1"/>
    <col min="5" max="5" width="13.875" style="4" customWidth="1"/>
    <col min="6" max="6" width="13.375" style="4" customWidth="1"/>
    <col min="7" max="7" width="13.25" style="4" customWidth="1"/>
    <col min="8" max="8" width="13.375" style="4" customWidth="1"/>
    <col min="9" max="9" width="13.5" style="4" customWidth="1"/>
    <col min="10" max="10" width="13.625" style="4" customWidth="1"/>
    <col min="11" max="11" width="17.125" style="4" customWidth="1"/>
    <col min="12" max="16384" width="9" style="4"/>
  </cols>
  <sheetData>
    <row r="1" spans="1:14" ht="84" customHeight="1" x14ac:dyDescent="0.25">
      <c r="I1" s="209" t="s">
        <v>486</v>
      </c>
      <c r="J1" s="246"/>
      <c r="K1" s="246"/>
    </row>
    <row r="2" spans="1:14" x14ac:dyDescent="0.25">
      <c r="A2" s="228" t="s">
        <v>215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</row>
    <row r="3" spans="1:14" ht="18.75" customHeight="1" x14ac:dyDescent="0.25">
      <c r="A3" s="39"/>
      <c r="B3" s="2"/>
      <c r="C3" s="2"/>
      <c r="D3" s="2"/>
      <c r="E3" s="2"/>
      <c r="F3" s="209" t="s">
        <v>327</v>
      </c>
      <c r="G3" s="209"/>
      <c r="H3" s="209"/>
      <c r="I3" s="209"/>
      <c r="J3" s="209"/>
      <c r="K3" s="209"/>
    </row>
    <row r="4" spans="1:14" ht="24" customHeight="1" x14ac:dyDescent="0.25">
      <c r="A4" s="31"/>
      <c r="B4" s="33"/>
      <c r="C4" s="33"/>
      <c r="D4" s="33"/>
      <c r="E4" s="33"/>
      <c r="F4" s="75"/>
      <c r="G4" s="75"/>
      <c r="H4" s="75"/>
      <c r="I4" s="75"/>
      <c r="J4" s="75"/>
      <c r="K4" s="75"/>
    </row>
    <row r="5" spans="1:14" s="3" customFormat="1" ht="34.5" customHeight="1" x14ac:dyDescent="0.25">
      <c r="A5" s="270" t="s">
        <v>328</v>
      </c>
      <c r="B5" s="270"/>
      <c r="C5" s="270"/>
      <c r="D5" s="270"/>
      <c r="E5" s="270"/>
      <c r="F5" s="270"/>
      <c r="G5" s="270"/>
      <c r="H5" s="270"/>
      <c r="I5" s="270"/>
      <c r="J5" s="270"/>
      <c r="K5" s="270"/>
    </row>
    <row r="6" spans="1:14" s="10" customFormat="1" ht="32.25" customHeight="1" x14ac:dyDescent="0.3">
      <c r="A6" s="271" t="s">
        <v>308</v>
      </c>
      <c r="B6" s="271"/>
      <c r="C6" s="271"/>
      <c r="D6" s="271"/>
      <c r="E6" s="271"/>
      <c r="F6" s="271"/>
      <c r="G6" s="271"/>
      <c r="H6" s="271"/>
      <c r="I6" s="271"/>
      <c r="J6" s="271"/>
      <c r="K6" s="33"/>
      <c r="L6" s="2"/>
      <c r="M6" s="2"/>
      <c r="N6" s="2"/>
    </row>
    <row r="7" spans="1:14" s="3" customFormat="1" ht="18.75" x14ac:dyDescent="0.25">
      <c r="A7" s="34"/>
      <c r="B7" s="35"/>
      <c r="C7" s="34"/>
      <c r="D7" s="34"/>
      <c r="E7" s="35"/>
      <c r="F7" s="35"/>
      <c r="G7" s="35"/>
      <c r="H7" s="35"/>
      <c r="I7" s="35"/>
      <c r="J7" s="35"/>
      <c r="K7" s="35"/>
    </row>
    <row r="8" spans="1:14" s="3" customFormat="1" ht="35.25" customHeight="1" x14ac:dyDescent="0.25">
      <c r="A8" s="272" t="s">
        <v>217</v>
      </c>
      <c r="B8" s="268" t="s">
        <v>216</v>
      </c>
      <c r="C8" s="268" t="s">
        <v>218</v>
      </c>
      <c r="D8" s="268" t="s">
        <v>260</v>
      </c>
      <c r="E8" s="268" t="s">
        <v>290</v>
      </c>
      <c r="F8" s="273" t="s">
        <v>369</v>
      </c>
      <c r="G8" s="268"/>
      <c r="H8" s="268"/>
      <c r="I8" s="268"/>
      <c r="J8" s="268"/>
      <c r="K8" s="268" t="s">
        <v>263</v>
      </c>
    </row>
    <row r="9" spans="1:14" s="3" customFormat="1" ht="36.75" customHeight="1" x14ac:dyDescent="0.25">
      <c r="A9" s="272"/>
      <c r="B9" s="268"/>
      <c r="C9" s="268"/>
      <c r="D9" s="268"/>
      <c r="E9" s="268"/>
      <c r="F9" s="268"/>
      <c r="G9" s="268"/>
      <c r="H9" s="268"/>
      <c r="I9" s="268"/>
      <c r="J9" s="268"/>
      <c r="K9" s="268"/>
    </row>
    <row r="10" spans="1:14" s="3" customFormat="1" ht="53.25" customHeight="1" x14ac:dyDescent="0.25">
      <c r="A10" s="272"/>
      <c r="B10" s="268"/>
      <c r="C10" s="268"/>
      <c r="D10" s="268"/>
      <c r="E10" s="268"/>
      <c r="F10" s="37" t="s">
        <v>223</v>
      </c>
      <c r="G10" s="37" t="s">
        <v>242</v>
      </c>
      <c r="H10" s="37" t="s">
        <v>243</v>
      </c>
      <c r="I10" s="37" t="s">
        <v>244</v>
      </c>
      <c r="J10" s="37" t="s">
        <v>245</v>
      </c>
      <c r="K10" s="268"/>
    </row>
    <row r="11" spans="1:14" s="3" customFormat="1" ht="21.75" customHeight="1" x14ac:dyDescent="0.25">
      <c r="A11" s="76">
        <v>1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</row>
    <row r="12" spans="1:14" s="3" customFormat="1" ht="37.5" customHeight="1" x14ac:dyDescent="0.25">
      <c r="A12" s="76"/>
      <c r="B12" s="269" t="s">
        <v>289</v>
      </c>
      <c r="C12" s="269"/>
      <c r="D12" s="269"/>
      <c r="E12" s="269"/>
      <c r="F12" s="269"/>
      <c r="G12" s="269"/>
      <c r="H12" s="269"/>
      <c r="I12" s="269"/>
      <c r="J12" s="269"/>
      <c r="K12" s="269"/>
    </row>
    <row r="13" spans="1:14" s="3" customFormat="1" ht="119.25" customHeight="1" x14ac:dyDescent="0.25">
      <c r="A13" s="38" t="s">
        <v>219</v>
      </c>
      <c r="B13" s="81" t="s">
        <v>370</v>
      </c>
      <c r="C13" s="78" t="s">
        <v>250</v>
      </c>
      <c r="D13" s="173" t="s">
        <v>498</v>
      </c>
      <c r="E13" s="79">
        <f t="shared" ref="E13:E27" si="0">SUM(F13:J13)</f>
        <v>10734</v>
      </c>
      <c r="F13" s="79">
        <v>3765</v>
      </c>
      <c r="G13" s="79">
        <v>2529</v>
      </c>
      <c r="H13" s="79">
        <v>1480</v>
      </c>
      <c r="I13" s="79">
        <v>1480</v>
      </c>
      <c r="J13" s="79">
        <v>1480</v>
      </c>
      <c r="K13" s="38" t="s">
        <v>279</v>
      </c>
    </row>
    <row r="14" spans="1:14" s="3" customFormat="1" ht="83.25" customHeight="1" x14ac:dyDescent="0.25">
      <c r="A14" s="80" t="s">
        <v>329</v>
      </c>
      <c r="B14" s="81" t="s">
        <v>371</v>
      </c>
      <c r="C14" s="78" t="s">
        <v>250</v>
      </c>
      <c r="D14" s="173" t="s">
        <v>499</v>
      </c>
      <c r="E14" s="79">
        <f t="shared" si="0"/>
        <v>47090</v>
      </c>
      <c r="F14" s="79">
        <v>9418</v>
      </c>
      <c r="G14" s="79">
        <v>9418</v>
      </c>
      <c r="H14" s="79">
        <v>9418</v>
      </c>
      <c r="I14" s="79">
        <v>9418</v>
      </c>
      <c r="J14" s="79">
        <v>9418</v>
      </c>
      <c r="K14" s="38" t="s">
        <v>279</v>
      </c>
    </row>
    <row r="15" spans="1:14" s="3" customFormat="1" ht="210.75" customHeight="1" x14ac:dyDescent="0.25">
      <c r="A15" s="80" t="s">
        <v>291</v>
      </c>
      <c r="B15" s="82" t="s">
        <v>424</v>
      </c>
      <c r="C15" s="78" t="s">
        <v>250</v>
      </c>
      <c r="D15" s="173" t="s">
        <v>500</v>
      </c>
      <c r="E15" s="79">
        <f t="shared" si="0"/>
        <v>4920290</v>
      </c>
      <c r="F15" s="79">
        <v>984058</v>
      </c>
      <c r="G15" s="79">
        <v>984058</v>
      </c>
      <c r="H15" s="79">
        <v>984058</v>
      </c>
      <c r="I15" s="79">
        <v>984058</v>
      </c>
      <c r="J15" s="79">
        <v>984058</v>
      </c>
      <c r="K15" s="38" t="s">
        <v>279</v>
      </c>
    </row>
    <row r="16" spans="1:14" s="3" customFormat="1" ht="99" customHeight="1" x14ac:dyDescent="0.25">
      <c r="A16" s="80" t="s">
        <v>292</v>
      </c>
      <c r="B16" s="81" t="s">
        <v>372</v>
      </c>
      <c r="C16" s="78" t="s">
        <v>250</v>
      </c>
      <c r="D16" s="173"/>
      <c r="E16" s="79">
        <f t="shared" si="0"/>
        <v>3586650</v>
      </c>
      <c r="F16" s="79">
        <v>717330</v>
      </c>
      <c r="G16" s="79">
        <v>717330</v>
      </c>
      <c r="H16" s="79">
        <v>717330</v>
      </c>
      <c r="I16" s="79">
        <v>717330</v>
      </c>
      <c r="J16" s="79">
        <v>717330</v>
      </c>
      <c r="K16" s="38" t="s">
        <v>279</v>
      </c>
    </row>
    <row r="17" spans="1:11" s="3" customFormat="1" ht="81.75" customHeight="1" x14ac:dyDescent="0.25">
      <c r="A17" s="80" t="s">
        <v>293</v>
      </c>
      <c r="B17" s="83" t="s">
        <v>373</v>
      </c>
      <c r="C17" s="78" t="s">
        <v>250</v>
      </c>
      <c r="D17" s="173"/>
      <c r="E17" s="79">
        <f t="shared" si="0"/>
        <v>1176955</v>
      </c>
      <c r="F17" s="79">
        <v>235391</v>
      </c>
      <c r="G17" s="79">
        <v>235391</v>
      </c>
      <c r="H17" s="79">
        <v>235391</v>
      </c>
      <c r="I17" s="79">
        <v>235391</v>
      </c>
      <c r="J17" s="79">
        <v>235391</v>
      </c>
      <c r="K17" s="38" t="s">
        <v>279</v>
      </c>
    </row>
    <row r="18" spans="1:11" s="3" customFormat="1" ht="91.5" customHeight="1" x14ac:dyDescent="0.25">
      <c r="A18" s="80" t="s">
        <v>294</v>
      </c>
      <c r="B18" s="83" t="s">
        <v>330</v>
      </c>
      <c r="C18" s="78" t="s">
        <v>250</v>
      </c>
      <c r="D18" s="173"/>
      <c r="E18" s="79">
        <f t="shared" si="0"/>
        <v>153595</v>
      </c>
      <c r="F18" s="79">
        <v>30719</v>
      </c>
      <c r="G18" s="79">
        <v>30719</v>
      </c>
      <c r="H18" s="79">
        <v>30719</v>
      </c>
      <c r="I18" s="79">
        <v>30719</v>
      </c>
      <c r="J18" s="79">
        <v>30719</v>
      </c>
      <c r="K18" s="38" t="s">
        <v>279</v>
      </c>
    </row>
    <row r="19" spans="1:11" s="3" customFormat="1" ht="115.5" customHeight="1" x14ac:dyDescent="0.25">
      <c r="A19" s="80" t="s">
        <v>295</v>
      </c>
      <c r="B19" s="83" t="s">
        <v>374</v>
      </c>
      <c r="C19" s="78" t="s">
        <v>250</v>
      </c>
      <c r="D19" s="173"/>
      <c r="E19" s="79">
        <f t="shared" si="0"/>
        <v>3090</v>
      </c>
      <c r="F19" s="79">
        <v>618</v>
      </c>
      <c r="G19" s="79">
        <v>618</v>
      </c>
      <c r="H19" s="79">
        <v>618</v>
      </c>
      <c r="I19" s="79">
        <v>618</v>
      </c>
      <c r="J19" s="79">
        <v>618</v>
      </c>
      <c r="K19" s="38" t="s">
        <v>279</v>
      </c>
    </row>
    <row r="20" spans="1:11" s="3" customFormat="1" ht="115.5" customHeight="1" x14ac:dyDescent="0.25">
      <c r="A20" s="80" t="s">
        <v>296</v>
      </c>
      <c r="B20" s="83" t="s">
        <v>422</v>
      </c>
      <c r="C20" s="78" t="s">
        <v>248</v>
      </c>
      <c r="D20" s="173" t="s">
        <v>501</v>
      </c>
      <c r="E20" s="79">
        <f t="shared" si="0"/>
        <v>827422.10000000009</v>
      </c>
      <c r="F20" s="79">
        <v>158416.9</v>
      </c>
      <c r="G20" s="79">
        <v>157156</v>
      </c>
      <c r="H20" s="79">
        <v>170616.4</v>
      </c>
      <c r="I20" s="79">
        <v>170616.4</v>
      </c>
      <c r="J20" s="79">
        <v>170616.4</v>
      </c>
      <c r="K20" s="38" t="s">
        <v>279</v>
      </c>
    </row>
    <row r="21" spans="1:11" s="3" customFormat="1" ht="115.5" customHeight="1" x14ac:dyDescent="0.25">
      <c r="A21" s="80" t="s">
        <v>297</v>
      </c>
      <c r="B21" s="83" t="s">
        <v>375</v>
      </c>
      <c r="C21" s="78" t="s">
        <v>248</v>
      </c>
      <c r="D21" s="173" t="s">
        <v>502</v>
      </c>
      <c r="E21" s="79">
        <f t="shared" si="0"/>
        <v>53521.5</v>
      </c>
      <c r="F21" s="79">
        <v>10704.3</v>
      </c>
      <c r="G21" s="79">
        <v>10704.3</v>
      </c>
      <c r="H21" s="79">
        <v>10704.3</v>
      </c>
      <c r="I21" s="79">
        <v>10704.3</v>
      </c>
      <c r="J21" s="79">
        <v>10704.3</v>
      </c>
      <c r="K21" s="38" t="s">
        <v>279</v>
      </c>
    </row>
    <row r="22" spans="1:11" s="3" customFormat="1" ht="141" customHeight="1" x14ac:dyDescent="0.25">
      <c r="A22" s="80" t="s">
        <v>298</v>
      </c>
      <c r="B22" s="83" t="s">
        <v>376</v>
      </c>
      <c r="C22" s="78" t="s">
        <v>250</v>
      </c>
      <c r="D22" s="173" t="s">
        <v>503</v>
      </c>
      <c r="E22" s="79">
        <f t="shared" si="0"/>
        <v>177655</v>
      </c>
      <c r="F22" s="79">
        <v>35531</v>
      </c>
      <c r="G22" s="79">
        <v>35531</v>
      </c>
      <c r="H22" s="79">
        <v>35531</v>
      </c>
      <c r="I22" s="79">
        <v>35531</v>
      </c>
      <c r="J22" s="79">
        <v>35531</v>
      </c>
      <c r="K22" s="38" t="s">
        <v>279</v>
      </c>
    </row>
    <row r="23" spans="1:11" s="3" customFormat="1" ht="98.25" customHeight="1" x14ac:dyDescent="0.25">
      <c r="A23" s="80" t="s">
        <v>299</v>
      </c>
      <c r="B23" s="83" t="s">
        <v>377</v>
      </c>
      <c r="C23" s="78" t="s">
        <v>250</v>
      </c>
      <c r="D23" s="173" t="s">
        <v>504</v>
      </c>
      <c r="E23" s="79">
        <f t="shared" si="0"/>
        <v>4030</v>
      </c>
      <c r="F23" s="79">
        <v>806</v>
      </c>
      <c r="G23" s="79">
        <v>806</v>
      </c>
      <c r="H23" s="79">
        <v>806</v>
      </c>
      <c r="I23" s="79">
        <v>806</v>
      </c>
      <c r="J23" s="79">
        <v>806</v>
      </c>
      <c r="K23" s="38" t="s">
        <v>279</v>
      </c>
    </row>
    <row r="24" spans="1:11" s="3" customFormat="1" ht="125.25" customHeight="1" x14ac:dyDescent="0.25">
      <c r="A24" s="263" t="s">
        <v>300</v>
      </c>
      <c r="B24" s="267" t="s">
        <v>378</v>
      </c>
      <c r="C24" s="78" t="s">
        <v>248</v>
      </c>
      <c r="D24" s="173" t="s">
        <v>505</v>
      </c>
      <c r="E24" s="79">
        <f t="shared" si="0"/>
        <v>37075</v>
      </c>
      <c r="F24" s="79">
        <v>7415</v>
      </c>
      <c r="G24" s="79">
        <v>7415</v>
      </c>
      <c r="H24" s="79">
        <v>7415</v>
      </c>
      <c r="I24" s="79">
        <v>7415</v>
      </c>
      <c r="J24" s="79">
        <v>7415</v>
      </c>
      <c r="K24" s="261" t="s">
        <v>279</v>
      </c>
    </row>
    <row r="25" spans="1:11" s="3" customFormat="1" ht="102" customHeight="1" x14ac:dyDescent="0.25">
      <c r="A25" s="260"/>
      <c r="B25" s="266"/>
      <c r="C25" s="78" t="s">
        <v>250</v>
      </c>
      <c r="D25" s="173" t="s">
        <v>506</v>
      </c>
      <c r="E25" s="79">
        <f t="shared" si="0"/>
        <v>37075</v>
      </c>
      <c r="F25" s="79">
        <v>7415</v>
      </c>
      <c r="G25" s="79">
        <v>7415</v>
      </c>
      <c r="H25" s="79">
        <v>7415</v>
      </c>
      <c r="I25" s="79">
        <v>7415</v>
      </c>
      <c r="J25" s="79">
        <v>7415</v>
      </c>
      <c r="K25" s="260"/>
    </row>
    <row r="26" spans="1:11" s="3" customFormat="1" ht="102" customHeight="1" x14ac:dyDescent="0.25">
      <c r="A26" s="126" t="s">
        <v>301</v>
      </c>
      <c r="B26" s="115" t="s">
        <v>379</v>
      </c>
      <c r="C26" s="78" t="s">
        <v>248</v>
      </c>
      <c r="D26" s="173" t="s">
        <v>507</v>
      </c>
      <c r="E26" s="79">
        <f t="shared" si="0"/>
        <v>18038.5</v>
      </c>
      <c r="F26" s="79">
        <v>3607.7</v>
      </c>
      <c r="G26" s="79">
        <v>3607.7</v>
      </c>
      <c r="H26" s="79">
        <v>3607.7</v>
      </c>
      <c r="I26" s="79">
        <v>3607.7</v>
      </c>
      <c r="J26" s="79">
        <v>3607.7</v>
      </c>
      <c r="K26" s="37" t="s">
        <v>279</v>
      </c>
    </row>
    <row r="27" spans="1:11" s="3" customFormat="1" ht="117" customHeight="1" x14ac:dyDescent="0.25">
      <c r="A27" s="126" t="s">
        <v>344</v>
      </c>
      <c r="B27" s="54" t="s">
        <v>425</v>
      </c>
      <c r="C27" s="45" t="s">
        <v>248</v>
      </c>
      <c r="D27" s="173" t="s">
        <v>508</v>
      </c>
      <c r="E27" s="79">
        <f t="shared" si="0"/>
        <v>278675.8</v>
      </c>
      <c r="F27" s="79">
        <v>32435.8</v>
      </c>
      <c r="G27" s="79">
        <v>58560</v>
      </c>
      <c r="H27" s="79">
        <v>62560</v>
      </c>
      <c r="I27" s="79">
        <v>62560</v>
      </c>
      <c r="J27" s="79">
        <v>62560</v>
      </c>
      <c r="K27" s="37" t="s">
        <v>279</v>
      </c>
    </row>
    <row r="28" spans="1:11" s="3" customFormat="1" ht="105" customHeight="1" x14ac:dyDescent="0.25">
      <c r="A28" s="262" t="s">
        <v>345</v>
      </c>
      <c r="B28" s="265" t="s">
        <v>380</v>
      </c>
      <c r="C28" s="78" t="s">
        <v>248</v>
      </c>
      <c r="D28" s="173" t="s">
        <v>510</v>
      </c>
      <c r="E28" s="79">
        <f t="shared" ref="E28:E34" si="1">SUM(F28:J28)</f>
        <v>100</v>
      </c>
      <c r="F28" s="79">
        <v>100</v>
      </c>
      <c r="G28" s="79">
        <v>0</v>
      </c>
      <c r="H28" s="79">
        <v>0</v>
      </c>
      <c r="I28" s="79">
        <v>0</v>
      </c>
      <c r="J28" s="79">
        <v>0</v>
      </c>
      <c r="K28" s="261" t="s">
        <v>279</v>
      </c>
    </row>
    <row r="29" spans="1:11" s="3" customFormat="1" ht="87.75" customHeight="1" x14ac:dyDescent="0.25">
      <c r="A29" s="260"/>
      <c r="B29" s="266"/>
      <c r="C29" s="78" t="s">
        <v>250</v>
      </c>
      <c r="D29" s="173"/>
      <c r="E29" s="79">
        <f t="shared" si="1"/>
        <v>0</v>
      </c>
      <c r="F29" s="79">
        <v>0</v>
      </c>
      <c r="G29" s="79">
        <v>0</v>
      </c>
      <c r="H29" s="79">
        <v>0</v>
      </c>
      <c r="I29" s="79">
        <v>0</v>
      </c>
      <c r="J29" s="79">
        <v>0</v>
      </c>
      <c r="K29" s="264"/>
    </row>
    <row r="30" spans="1:11" s="3" customFormat="1" ht="102.75" customHeight="1" x14ac:dyDescent="0.25">
      <c r="A30" s="262" t="s">
        <v>356</v>
      </c>
      <c r="B30" s="265" t="s">
        <v>381</v>
      </c>
      <c r="C30" s="78" t="s">
        <v>248</v>
      </c>
      <c r="D30" s="173" t="s">
        <v>509</v>
      </c>
      <c r="E30" s="79">
        <f t="shared" si="1"/>
        <v>100</v>
      </c>
      <c r="F30" s="79">
        <v>100</v>
      </c>
      <c r="G30" s="79">
        <v>0</v>
      </c>
      <c r="H30" s="79">
        <v>0</v>
      </c>
      <c r="I30" s="79">
        <v>0</v>
      </c>
      <c r="J30" s="79">
        <v>0</v>
      </c>
      <c r="K30" s="261" t="s">
        <v>279</v>
      </c>
    </row>
    <row r="31" spans="1:11" s="3" customFormat="1" ht="84.75" customHeight="1" x14ac:dyDescent="0.25">
      <c r="A31" s="260"/>
      <c r="B31" s="266"/>
      <c r="C31" s="78" t="s">
        <v>250</v>
      </c>
      <c r="D31" s="174"/>
      <c r="E31" s="79">
        <f t="shared" si="1"/>
        <v>0</v>
      </c>
      <c r="F31" s="79">
        <v>0</v>
      </c>
      <c r="G31" s="79">
        <v>0</v>
      </c>
      <c r="H31" s="79">
        <v>0</v>
      </c>
      <c r="I31" s="79">
        <v>0</v>
      </c>
      <c r="J31" s="79">
        <v>0</v>
      </c>
      <c r="K31" s="264"/>
    </row>
    <row r="32" spans="1:11" s="3" customFormat="1" ht="93.75" customHeight="1" x14ac:dyDescent="0.25">
      <c r="A32" s="262" t="s">
        <v>382</v>
      </c>
      <c r="B32" s="267" t="s">
        <v>383</v>
      </c>
      <c r="C32" s="78" t="s">
        <v>248</v>
      </c>
      <c r="D32" s="173" t="s">
        <v>511</v>
      </c>
      <c r="E32" s="79">
        <f t="shared" si="1"/>
        <v>400</v>
      </c>
      <c r="F32" s="79">
        <v>400</v>
      </c>
      <c r="G32" s="79">
        <v>0</v>
      </c>
      <c r="H32" s="79">
        <v>0</v>
      </c>
      <c r="I32" s="79">
        <v>0</v>
      </c>
      <c r="J32" s="79">
        <v>0</v>
      </c>
      <c r="K32" s="261" t="s">
        <v>279</v>
      </c>
    </row>
    <row r="33" spans="1:11" s="3" customFormat="1" ht="93.75" customHeight="1" x14ac:dyDescent="0.25">
      <c r="A33" s="260"/>
      <c r="B33" s="266"/>
      <c r="C33" s="78" t="s">
        <v>250</v>
      </c>
      <c r="D33" s="173" t="s">
        <v>512</v>
      </c>
      <c r="E33" s="79">
        <f t="shared" si="1"/>
        <v>2000</v>
      </c>
      <c r="F33" s="79">
        <v>2000</v>
      </c>
      <c r="G33" s="79">
        <v>0</v>
      </c>
      <c r="H33" s="79">
        <v>0</v>
      </c>
      <c r="I33" s="79">
        <v>0</v>
      </c>
      <c r="J33" s="79">
        <v>0</v>
      </c>
      <c r="K33" s="264"/>
    </row>
    <row r="34" spans="1:11" s="3" customFormat="1" ht="93.75" customHeight="1" x14ac:dyDescent="0.25">
      <c r="A34" s="120" t="s">
        <v>384</v>
      </c>
      <c r="B34" s="115" t="s">
        <v>363</v>
      </c>
      <c r="C34" s="78" t="s">
        <v>250</v>
      </c>
      <c r="D34" s="173" t="s">
        <v>513</v>
      </c>
      <c r="E34" s="79">
        <f t="shared" si="1"/>
        <v>23672</v>
      </c>
      <c r="F34" s="79">
        <v>4682</v>
      </c>
      <c r="G34" s="79">
        <v>4719</v>
      </c>
      <c r="H34" s="79">
        <v>4757</v>
      </c>
      <c r="I34" s="79">
        <v>4757</v>
      </c>
      <c r="J34" s="79">
        <v>4757</v>
      </c>
      <c r="K34" s="167" t="s">
        <v>479</v>
      </c>
    </row>
    <row r="35" spans="1:11" s="11" customFormat="1" ht="48" customHeight="1" x14ac:dyDescent="0.25">
      <c r="A35" s="85"/>
      <c r="B35" s="258" t="s">
        <v>221</v>
      </c>
      <c r="C35" s="258"/>
      <c r="D35" s="86"/>
      <c r="E35" s="123">
        <f t="shared" ref="E35:J35" si="2">SUM(E36:E37)</f>
        <v>6437878.9000000004</v>
      </c>
      <c r="F35" s="123">
        <f t="shared" si="2"/>
        <v>1260854.7</v>
      </c>
      <c r="G35" s="123">
        <f t="shared" si="2"/>
        <v>1281919</v>
      </c>
      <c r="H35" s="123">
        <f t="shared" si="2"/>
        <v>1298368.3999999999</v>
      </c>
      <c r="I35" s="123">
        <f t="shared" si="2"/>
        <v>1298368.3999999999</v>
      </c>
      <c r="J35" s="123">
        <f t="shared" si="2"/>
        <v>1298368.3999999999</v>
      </c>
      <c r="K35" s="86"/>
    </row>
    <row r="36" spans="1:11" s="11" customFormat="1" ht="53.25" customHeight="1" x14ac:dyDescent="0.25">
      <c r="A36" s="85"/>
      <c r="B36" s="87" t="s">
        <v>250</v>
      </c>
      <c r="C36" s="88"/>
      <c r="D36" s="86"/>
      <c r="E36" s="124">
        <f>SUM(F36:J36)</f>
        <v>5222546</v>
      </c>
      <c r="F36" s="124">
        <f>F13+F14+F15+F22+F23+F25+F33+F34</f>
        <v>1047675</v>
      </c>
      <c r="G36" s="124">
        <f>G13+G14+G15+G22+G23+G25+G33+G34</f>
        <v>1044476</v>
      </c>
      <c r="H36" s="124">
        <f>H13+H14+H15+H22+H23+H25+H33+H34</f>
        <v>1043465</v>
      </c>
      <c r="I36" s="124">
        <f>I13+I14+I15+I22+I23+I25+I33+I34</f>
        <v>1043465</v>
      </c>
      <c r="J36" s="124">
        <f>J13+J14+J15+J22+J23+J25+J33+J34</f>
        <v>1043465</v>
      </c>
      <c r="K36" s="86"/>
    </row>
    <row r="37" spans="1:11" s="11" customFormat="1" ht="59.25" customHeight="1" x14ac:dyDescent="0.25">
      <c r="A37" s="85"/>
      <c r="B37" s="87" t="s">
        <v>264</v>
      </c>
      <c r="C37" s="87"/>
      <c r="D37" s="86"/>
      <c r="E37" s="124">
        <f>SUM(F37:J37)</f>
        <v>1215332.8999999999</v>
      </c>
      <c r="F37" s="124">
        <f>F20+F24+F27+F28+F30+F32+F21+F26</f>
        <v>213179.69999999998</v>
      </c>
      <c r="G37" s="124">
        <f>G20+G24+G27+G28+G30+G32+G21+G26</f>
        <v>237443</v>
      </c>
      <c r="H37" s="124">
        <f>H20+H24+H27+H28+H30+H32+H21+H26</f>
        <v>254903.4</v>
      </c>
      <c r="I37" s="124">
        <f>I20+I24+I27+I28+I30+I32+I21+I26</f>
        <v>254903.4</v>
      </c>
      <c r="J37" s="124">
        <f>J20+J24+J27+J28+J30+J32+J21+J26</f>
        <v>254903.4</v>
      </c>
      <c r="K37" s="86"/>
    </row>
    <row r="38" spans="1:11" s="13" customFormat="1" ht="68.25" customHeight="1" x14ac:dyDescent="0.25">
      <c r="A38" s="89"/>
      <c r="B38" s="234" t="s">
        <v>346</v>
      </c>
      <c r="C38" s="235"/>
      <c r="D38" s="235"/>
      <c r="E38" s="235"/>
      <c r="F38" s="235"/>
      <c r="G38" s="235"/>
      <c r="H38" s="235"/>
      <c r="I38" s="235"/>
      <c r="J38" s="235"/>
      <c r="K38" s="236"/>
    </row>
    <row r="39" spans="1:11" s="13" customFormat="1" ht="102" customHeight="1" x14ac:dyDescent="0.25">
      <c r="A39" s="259" t="s">
        <v>220</v>
      </c>
      <c r="B39" s="238" t="s">
        <v>426</v>
      </c>
      <c r="C39" s="78" t="s">
        <v>248</v>
      </c>
      <c r="D39" s="173" t="s">
        <v>514</v>
      </c>
      <c r="E39" s="124">
        <f>SUM(F39:J39)</f>
        <v>4462.5</v>
      </c>
      <c r="F39" s="124">
        <v>892.5</v>
      </c>
      <c r="G39" s="124">
        <v>892.5</v>
      </c>
      <c r="H39" s="124">
        <v>892.5</v>
      </c>
      <c r="I39" s="124">
        <v>892.5</v>
      </c>
      <c r="J39" s="124">
        <v>892.5</v>
      </c>
      <c r="K39" s="261" t="s">
        <v>279</v>
      </c>
    </row>
    <row r="40" spans="1:11" s="13" customFormat="1" ht="78" customHeight="1" x14ac:dyDescent="0.25">
      <c r="A40" s="260"/>
      <c r="B40" s="239"/>
      <c r="C40" s="78" t="s">
        <v>250</v>
      </c>
      <c r="D40" s="173" t="s">
        <v>515</v>
      </c>
      <c r="E40" s="124">
        <f>SUM(F40:J40)</f>
        <v>3150</v>
      </c>
      <c r="F40" s="124">
        <v>630</v>
      </c>
      <c r="G40" s="124">
        <v>630</v>
      </c>
      <c r="H40" s="124">
        <v>630</v>
      </c>
      <c r="I40" s="124">
        <v>630</v>
      </c>
      <c r="J40" s="124">
        <v>630</v>
      </c>
      <c r="K40" s="260"/>
    </row>
    <row r="41" spans="1:11" s="13" customFormat="1" ht="35.25" customHeight="1" x14ac:dyDescent="0.25">
      <c r="A41" s="85"/>
      <c r="B41" s="258" t="s">
        <v>222</v>
      </c>
      <c r="C41" s="258"/>
      <c r="D41" s="86"/>
      <c r="E41" s="123">
        <f t="shared" ref="E41:J41" si="3">SUM(E39:E40)</f>
        <v>7612.5</v>
      </c>
      <c r="F41" s="123">
        <f t="shared" si="3"/>
        <v>1522.5</v>
      </c>
      <c r="G41" s="123">
        <f t="shared" si="3"/>
        <v>1522.5</v>
      </c>
      <c r="H41" s="123">
        <f t="shared" si="3"/>
        <v>1522.5</v>
      </c>
      <c r="I41" s="123">
        <f t="shared" si="3"/>
        <v>1522.5</v>
      </c>
      <c r="J41" s="123">
        <f t="shared" si="3"/>
        <v>1522.5</v>
      </c>
      <c r="K41" s="86"/>
    </row>
    <row r="42" spans="1:11" s="13" customFormat="1" ht="33" customHeight="1" x14ac:dyDescent="0.25">
      <c r="A42" s="85"/>
      <c r="B42" s="87" t="s">
        <v>250</v>
      </c>
      <c r="C42" s="88"/>
      <c r="D42" s="86"/>
      <c r="E42" s="124">
        <f>SUM(F42:J42)</f>
        <v>3150</v>
      </c>
      <c r="F42" s="124">
        <f>F40</f>
        <v>630</v>
      </c>
      <c r="G42" s="124">
        <f>G40</f>
        <v>630</v>
      </c>
      <c r="H42" s="124">
        <f>H40</f>
        <v>630</v>
      </c>
      <c r="I42" s="124">
        <f>I40</f>
        <v>630</v>
      </c>
      <c r="J42" s="124">
        <f>J40</f>
        <v>630</v>
      </c>
      <c r="K42" s="86"/>
    </row>
    <row r="43" spans="1:11" s="13" customFormat="1" ht="39" customHeight="1" x14ac:dyDescent="0.25">
      <c r="A43" s="85"/>
      <c r="B43" s="87" t="s">
        <v>264</v>
      </c>
      <c r="C43" s="87"/>
      <c r="D43" s="86"/>
      <c r="E43" s="124">
        <f>SUM(F43:J43)</f>
        <v>4462.5</v>
      </c>
      <c r="F43" s="124">
        <f>F39</f>
        <v>892.5</v>
      </c>
      <c r="G43" s="124">
        <f>G39</f>
        <v>892.5</v>
      </c>
      <c r="H43" s="124">
        <f>H39</f>
        <v>892.5</v>
      </c>
      <c r="I43" s="124">
        <f>I39</f>
        <v>892.5</v>
      </c>
      <c r="J43" s="124">
        <f>J39</f>
        <v>892.5</v>
      </c>
      <c r="K43" s="86"/>
    </row>
    <row r="44" spans="1:11" s="13" customFormat="1" ht="26.45" customHeight="1" x14ac:dyDescent="0.25">
      <c r="A44" s="89"/>
      <c r="B44" s="90" t="s">
        <v>331</v>
      </c>
      <c r="C44" s="91"/>
      <c r="D44" s="92"/>
      <c r="E44" s="121">
        <f t="shared" ref="E44:J46" si="4">E35+E41</f>
        <v>6445491.4000000004</v>
      </c>
      <c r="F44" s="121">
        <f t="shared" si="4"/>
        <v>1262377.2</v>
      </c>
      <c r="G44" s="121">
        <f t="shared" si="4"/>
        <v>1283441.5</v>
      </c>
      <c r="H44" s="121">
        <f t="shared" si="4"/>
        <v>1299890.8999999999</v>
      </c>
      <c r="I44" s="121">
        <f t="shared" si="4"/>
        <v>1299890.8999999999</v>
      </c>
      <c r="J44" s="121">
        <f t="shared" si="4"/>
        <v>1299890.8999999999</v>
      </c>
      <c r="K44" s="94"/>
    </row>
    <row r="45" spans="1:11" s="11" customFormat="1" ht="26.45" customHeight="1" x14ac:dyDescent="0.25">
      <c r="A45" s="86"/>
      <c r="B45" s="87" t="s">
        <v>250</v>
      </c>
      <c r="C45" s="88"/>
      <c r="D45" s="86"/>
      <c r="E45" s="122">
        <f t="shared" si="4"/>
        <v>5225696</v>
      </c>
      <c r="F45" s="122">
        <f t="shared" si="4"/>
        <v>1048305</v>
      </c>
      <c r="G45" s="122">
        <f t="shared" si="4"/>
        <v>1045106</v>
      </c>
      <c r="H45" s="122">
        <f t="shared" si="4"/>
        <v>1044095</v>
      </c>
      <c r="I45" s="122">
        <f t="shared" si="4"/>
        <v>1044095</v>
      </c>
      <c r="J45" s="122">
        <f t="shared" si="4"/>
        <v>1044095</v>
      </c>
      <c r="K45" s="86"/>
    </row>
    <row r="46" spans="1:11" s="11" customFormat="1" ht="43.5" customHeight="1" x14ac:dyDescent="0.25">
      <c r="A46" s="86"/>
      <c r="B46" s="87" t="s">
        <v>264</v>
      </c>
      <c r="C46" s="87"/>
      <c r="D46" s="86"/>
      <c r="E46" s="122">
        <f t="shared" si="4"/>
        <v>1219795.3999999999</v>
      </c>
      <c r="F46" s="122">
        <f t="shared" si="4"/>
        <v>214072.19999999998</v>
      </c>
      <c r="G46" s="122">
        <f t="shared" si="4"/>
        <v>238335.5</v>
      </c>
      <c r="H46" s="122">
        <f t="shared" si="4"/>
        <v>255795.9</v>
      </c>
      <c r="I46" s="122">
        <f t="shared" si="4"/>
        <v>255795.9</v>
      </c>
      <c r="J46" s="122">
        <f t="shared" si="4"/>
        <v>255795.9</v>
      </c>
      <c r="K46" s="86"/>
    </row>
    <row r="47" spans="1:11" s="13" customFormat="1" x14ac:dyDescent="0.25">
      <c r="A47" s="12"/>
      <c r="C47" s="12"/>
      <c r="D47" s="12"/>
    </row>
    <row r="48" spans="1:11" s="3" customFormat="1" x14ac:dyDescent="0.25">
      <c r="A48" s="5"/>
      <c r="C48" s="5"/>
      <c r="D48" s="5"/>
    </row>
    <row r="49" spans="1:4" s="3" customFormat="1" x14ac:dyDescent="0.25">
      <c r="A49" s="5"/>
      <c r="C49" s="5"/>
      <c r="D49" s="5"/>
    </row>
    <row r="50" spans="1:4" s="3" customFormat="1" x14ac:dyDescent="0.25">
      <c r="A50" s="5"/>
      <c r="C50" s="5"/>
      <c r="D50" s="5"/>
    </row>
    <row r="51" spans="1:4" s="3" customFormat="1" x14ac:dyDescent="0.25">
      <c r="A51" s="5"/>
      <c r="C51" s="5"/>
      <c r="D51" s="5"/>
    </row>
    <row r="52" spans="1:4" s="3" customFormat="1" x14ac:dyDescent="0.25">
      <c r="A52" s="5"/>
      <c r="C52" s="5"/>
      <c r="D52" s="5"/>
    </row>
    <row r="53" spans="1:4" s="3" customFormat="1" x14ac:dyDescent="0.25">
      <c r="A53" s="5"/>
      <c r="C53" s="5"/>
      <c r="D53" s="5"/>
    </row>
    <row r="54" spans="1:4" s="3" customFormat="1" x14ac:dyDescent="0.25">
      <c r="A54" s="5"/>
      <c r="C54" s="5"/>
      <c r="D54" s="5"/>
    </row>
    <row r="55" spans="1:4" s="3" customFormat="1" x14ac:dyDescent="0.25">
      <c r="A55" s="5"/>
      <c r="C55" s="5"/>
      <c r="D55" s="5"/>
    </row>
    <row r="56" spans="1:4" s="3" customFormat="1" x14ac:dyDescent="0.25">
      <c r="A56" s="5"/>
      <c r="C56" s="5"/>
      <c r="D56" s="5"/>
    </row>
    <row r="57" spans="1:4" s="3" customFormat="1" x14ac:dyDescent="0.25">
      <c r="A57" s="5"/>
      <c r="C57" s="5"/>
      <c r="D57" s="5"/>
    </row>
    <row r="58" spans="1:4" s="3" customFormat="1" x14ac:dyDescent="0.25">
      <c r="A58" s="5"/>
      <c r="C58" s="5"/>
      <c r="D58" s="5"/>
    </row>
  </sheetData>
  <mergeCells count="31">
    <mergeCell ref="D8:D10"/>
    <mergeCell ref="A30:A31"/>
    <mergeCell ref="A28:A29"/>
    <mergeCell ref="A5:K5"/>
    <mergeCell ref="A6:J6"/>
    <mergeCell ref="A8:A10"/>
    <mergeCell ref="K8:K10"/>
    <mergeCell ref="B8:B10"/>
    <mergeCell ref="F8:J9"/>
    <mergeCell ref="I1:K1"/>
    <mergeCell ref="A2:K2"/>
    <mergeCell ref="A32:A33"/>
    <mergeCell ref="A24:A25"/>
    <mergeCell ref="K28:K29"/>
    <mergeCell ref="K30:K31"/>
    <mergeCell ref="B30:B31"/>
    <mergeCell ref="B24:B25"/>
    <mergeCell ref="B28:B29"/>
    <mergeCell ref="K24:K25"/>
    <mergeCell ref="K32:K33"/>
    <mergeCell ref="B32:B33"/>
    <mergeCell ref="F3:K3"/>
    <mergeCell ref="C8:C10"/>
    <mergeCell ref="E8:E10"/>
    <mergeCell ref="B12:K12"/>
    <mergeCell ref="B41:C41"/>
    <mergeCell ref="B35:C35"/>
    <mergeCell ref="A39:A40"/>
    <mergeCell ref="B39:B40"/>
    <mergeCell ref="B38:K38"/>
    <mergeCell ref="K39:K40"/>
  </mergeCells>
  <phoneticPr fontId="8" type="noConversion"/>
  <pageMargins left="0.31496062992125984" right="0.19685039370078741" top="0.15748031496062992" bottom="0.27559055118110237" header="0.31496062992125984" footer="0.31496062992125984"/>
  <pageSetup paperSize="9" scale="70" orientation="landscape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zoomScale="75" zoomScaleNormal="75" workbookViewId="0">
      <selection activeCell="C7" sqref="C7:C9"/>
    </sheetView>
  </sheetViews>
  <sheetFormatPr defaultRowHeight="15.75" x14ac:dyDescent="0.25"/>
  <cols>
    <col min="1" max="1" width="5" style="1" customWidth="1"/>
    <col min="2" max="2" width="65.25" style="4" customWidth="1"/>
    <col min="3" max="3" width="18.125" style="4" customWidth="1"/>
    <col min="4" max="4" width="17" style="4" customWidth="1"/>
    <col min="5" max="16384" width="9" style="4"/>
  </cols>
  <sheetData>
    <row r="1" spans="1:4" ht="87.75" customHeight="1" x14ac:dyDescent="0.25">
      <c r="C1" s="246" t="s">
        <v>437</v>
      </c>
      <c r="D1" s="246"/>
    </row>
    <row r="2" spans="1:4" x14ac:dyDescent="0.25">
      <c r="A2" s="135"/>
      <c r="B2" s="135"/>
      <c r="C2" s="228" t="s">
        <v>20</v>
      </c>
      <c r="D2" s="247"/>
    </row>
    <row r="3" spans="1:4" ht="18.75" customHeight="1" x14ac:dyDescent="0.25">
      <c r="A3" s="39"/>
      <c r="B3" s="2"/>
      <c r="C3" s="228" t="s">
        <v>22</v>
      </c>
      <c r="D3" s="247"/>
    </row>
    <row r="4" spans="1:4" ht="17.25" customHeight="1" x14ac:dyDescent="0.25">
      <c r="B4" s="203" t="s">
        <v>430</v>
      </c>
      <c r="C4" s="248"/>
      <c r="D4" s="248"/>
    </row>
    <row r="5" spans="1:4" ht="42.75" customHeight="1" x14ac:dyDescent="0.25">
      <c r="B5" s="248"/>
      <c r="C5" s="248"/>
      <c r="D5" s="248"/>
    </row>
    <row r="6" spans="1:4" s="3" customFormat="1" ht="18.75" x14ac:dyDescent="0.25">
      <c r="A6" s="14"/>
      <c r="B6" s="42"/>
      <c r="C6" s="42"/>
      <c r="D6" s="42"/>
    </row>
    <row r="7" spans="1:4" s="3" customFormat="1" ht="35.25" customHeight="1" x14ac:dyDescent="0.25">
      <c r="A7" s="227" t="s">
        <v>217</v>
      </c>
      <c r="B7" s="218" t="s">
        <v>16</v>
      </c>
      <c r="C7" s="218" t="s">
        <v>19</v>
      </c>
      <c r="D7" s="218" t="s">
        <v>18</v>
      </c>
    </row>
    <row r="8" spans="1:4" s="3" customFormat="1" ht="36.75" customHeight="1" x14ac:dyDescent="0.25">
      <c r="A8" s="227"/>
      <c r="B8" s="218"/>
      <c r="C8" s="218"/>
      <c r="D8" s="218"/>
    </row>
    <row r="9" spans="1:4" s="3" customFormat="1" ht="37.5" customHeight="1" x14ac:dyDescent="0.25">
      <c r="A9" s="227"/>
      <c r="B9" s="218"/>
      <c r="C9" s="218"/>
      <c r="D9" s="218"/>
    </row>
    <row r="10" spans="1:4" s="3" customFormat="1" ht="21.75" customHeight="1" x14ac:dyDescent="0.25">
      <c r="A10" s="43">
        <v>1</v>
      </c>
      <c r="B10" s="22">
        <v>2</v>
      </c>
      <c r="C10" s="22">
        <v>3</v>
      </c>
      <c r="D10" s="22">
        <v>4</v>
      </c>
    </row>
    <row r="11" spans="1:4" s="13" customFormat="1" ht="37.5" x14ac:dyDescent="0.25">
      <c r="A11" s="138">
        <v>1</v>
      </c>
      <c r="B11" s="139" t="s">
        <v>25</v>
      </c>
      <c r="C11" s="140">
        <v>500</v>
      </c>
      <c r="D11" s="22" t="s">
        <v>279</v>
      </c>
    </row>
    <row r="12" spans="1:4" s="13" customFormat="1" ht="37.5" x14ac:dyDescent="0.25">
      <c r="A12" s="138">
        <v>2</v>
      </c>
      <c r="B12" s="49" t="s">
        <v>26</v>
      </c>
      <c r="C12" s="140">
        <v>2000</v>
      </c>
      <c r="D12" s="22" t="s">
        <v>279</v>
      </c>
    </row>
    <row r="13" spans="1:4" s="13" customFormat="1" ht="37.5" x14ac:dyDescent="0.25">
      <c r="A13" s="138">
        <v>3</v>
      </c>
      <c r="B13" s="49" t="s">
        <v>27</v>
      </c>
      <c r="C13" s="140">
        <v>1000</v>
      </c>
      <c r="D13" s="22" t="s">
        <v>279</v>
      </c>
    </row>
    <row r="14" spans="1:4" s="13" customFormat="1" ht="37.5" x14ac:dyDescent="0.25">
      <c r="A14" s="138">
        <v>4</v>
      </c>
      <c r="B14" s="49" t="s">
        <v>28</v>
      </c>
      <c r="C14" s="160">
        <v>2200</v>
      </c>
      <c r="D14" s="22" t="s">
        <v>279</v>
      </c>
    </row>
    <row r="15" spans="1:4" s="13" customFormat="1" ht="37.5" x14ac:dyDescent="0.25">
      <c r="A15" s="138">
        <v>5</v>
      </c>
      <c r="B15" s="49" t="s">
        <v>29</v>
      </c>
      <c r="C15" s="141">
        <v>500</v>
      </c>
      <c r="D15" s="22" t="s">
        <v>279</v>
      </c>
    </row>
    <row r="16" spans="1:4" s="13" customFormat="1" ht="37.5" x14ac:dyDescent="0.25">
      <c r="A16" s="138">
        <v>6</v>
      </c>
      <c r="B16" s="49" t="s">
        <v>30</v>
      </c>
      <c r="C16" s="141">
        <v>300</v>
      </c>
      <c r="D16" s="22" t="s">
        <v>279</v>
      </c>
    </row>
    <row r="17" spans="1:4" s="13" customFormat="1" ht="37.5" x14ac:dyDescent="0.25">
      <c r="A17" s="138">
        <v>7</v>
      </c>
      <c r="B17" s="49" t="s">
        <v>31</v>
      </c>
      <c r="C17" s="141">
        <v>2000</v>
      </c>
      <c r="D17" s="22" t="s">
        <v>279</v>
      </c>
    </row>
    <row r="18" spans="1:4" s="13" customFormat="1" ht="37.5" x14ac:dyDescent="0.25">
      <c r="A18" s="138">
        <v>8</v>
      </c>
      <c r="B18" s="49" t="s">
        <v>32</v>
      </c>
      <c r="C18" s="141">
        <v>500</v>
      </c>
      <c r="D18" s="22" t="s">
        <v>279</v>
      </c>
    </row>
    <row r="19" spans="1:4" s="13" customFormat="1" ht="37.5" x14ac:dyDescent="0.25">
      <c r="A19" s="138">
        <v>9</v>
      </c>
      <c r="B19" s="49" t="s">
        <v>33</v>
      </c>
      <c r="C19" s="141">
        <v>500</v>
      </c>
      <c r="D19" s="22" t="s">
        <v>279</v>
      </c>
    </row>
    <row r="20" spans="1:4" s="13" customFormat="1" ht="37.5" x14ac:dyDescent="0.25">
      <c r="A20" s="138">
        <v>10</v>
      </c>
      <c r="B20" s="49" t="s">
        <v>34</v>
      </c>
      <c r="C20" s="141">
        <v>700</v>
      </c>
      <c r="D20" s="22" t="s">
        <v>279</v>
      </c>
    </row>
    <row r="21" spans="1:4" s="13" customFormat="1" ht="37.5" x14ac:dyDescent="0.25">
      <c r="A21" s="138">
        <v>11</v>
      </c>
      <c r="B21" s="49" t="s">
        <v>35</v>
      </c>
      <c r="C21" s="141">
        <v>5000</v>
      </c>
      <c r="D21" s="22" t="s">
        <v>279</v>
      </c>
    </row>
    <row r="22" spans="1:4" s="13" customFormat="1" ht="37.5" x14ac:dyDescent="0.25">
      <c r="A22" s="138">
        <v>12</v>
      </c>
      <c r="B22" s="49" t="s">
        <v>36</v>
      </c>
      <c r="C22" s="141">
        <v>500</v>
      </c>
      <c r="D22" s="22" t="s">
        <v>279</v>
      </c>
    </row>
    <row r="23" spans="1:4" s="13" customFormat="1" ht="37.5" x14ac:dyDescent="0.25">
      <c r="A23" s="138">
        <v>13</v>
      </c>
      <c r="B23" s="49" t="s">
        <v>37</v>
      </c>
      <c r="C23" s="141">
        <v>300</v>
      </c>
      <c r="D23" s="22" t="s">
        <v>279</v>
      </c>
    </row>
    <row r="24" spans="1:4" s="13" customFormat="1" ht="37.5" x14ac:dyDescent="0.25">
      <c r="A24" s="138">
        <v>14</v>
      </c>
      <c r="B24" s="49" t="s">
        <v>38</v>
      </c>
      <c r="C24" s="141">
        <v>600</v>
      </c>
      <c r="D24" s="22" t="s">
        <v>279</v>
      </c>
    </row>
    <row r="25" spans="1:4" s="13" customFormat="1" ht="37.5" x14ac:dyDescent="0.25">
      <c r="A25" s="138">
        <v>15</v>
      </c>
      <c r="B25" s="49" t="s">
        <v>39</v>
      </c>
      <c r="C25" s="141">
        <v>3000</v>
      </c>
      <c r="D25" s="22" t="s">
        <v>279</v>
      </c>
    </row>
    <row r="26" spans="1:4" s="13" customFormat="1" ht="37.5" x14ac:dyDescent="0.25">
      <c r="A26" s="138">
        <v>16</v>
      </c>
      <c r="B26" s="49" t="s">
        <v>43</v>
      </c>
      <c r="C26" s="141">
        <v>1000</v>
      </c>
      <c r="D26" s="22" t="s">
        <v>279</v>
      </c>
    </row>
    <row r="27" spans="1:4" s="13" customFormat="1" ht="37.5" x14ac:dyDescent="0.25">
      <c r="A27" s="138">
        <v>17</v>
      </c>
      <c r="B27" s="49" t="s">
        <v>40</v>
      </c>
      <c r="C27" s="141">
        <v>1000</v>
      </c>
      <c r="D27" s="22" t="s">
        <v>279</v>
      </c>
    </row>
    <row r="28" spans="1:4" s="13" customFormat="1" ht="37.5" x14ac:dyDescent="0.25">
      <c r="A28" s="138">
        <v>18</v>
      </c>
      <c r="B28" s="49" t="s">
        <v>41</v>
      </c>
      <c r="C28" s="141">
        <v>700</v>
      </c>
      <c r="D28" s="22" t="s">
        <v>279</v>
      </c>
    </row>
    <row r="29" spans="1:4" s="11" customFormat="1" ht="37.5" x14ac:dyDescent="0.25">
      <c r="A29" s="138">
        <v>19</v>
      </c>
      <c r="B29" s="49" t="s">
        <v>42</v>
      </c>
      <c r="C29" s="142">
        <v>500</v>
      </c>
      <c r="D29" s="22" t="s">
        <v>279</v>
      </c>
    </row>
    <row r="30" spans="1:4" s="11" customFormat="1" ht="75" x14ac:dyDescent="0.25">
      <c r="A30" s="138">
        <v>20</v>
      </c>
      <c r="B30" s="49" t="s">
        <v>49</v>
      </c>
      <c r="C30" s="142">
        <v>688.3</v>
      </c>
      <c r="D30" s="22" t="s">
        <v>279</v>
      </c>
    </row>
    <row r="31" spans="1:4" s="11" customFormat="1" ht="37.5" x14ac:dyDescent="0.25">
      <c r="A31" s="138">
        <v>21</v>
      </c>
      <c r="B31" s="49" t="s">
        <v>44</v>
      </c>
      <c r="C31" s="142">
        <v>100</v>
      </c>
      <c r="D31" s="22" t="s">
        <v>279</v>
      </c>
    </row>
    <row r="32" spans="1:4" s="3" customFormat="1" ht="37.5" x14ac:dyDescent="0.25">
      <c r="A32" s="138">
        <v>22</v>
      </c>
      <c r="B32" s="49" t="s">
        <v>50</v>
      </c>
      <c r="C32" s="142">
        <v>50</v>
      </c>
      <c r="D32" s="22" t="s">
        <v>279</v>
      </c>
    </row>
    <row r="33" spans="1:4" s="3" customFormat="1" ht="37.5" x14ac:dyDescent="0.25">
      <c r="A33" s="138">
        <v>23</v>
      </c>
      <c r="B33" s="49" t="s">
        <v>45</v>
      </c>
      <c r="C33" s="142">
        <v>500</v>
      </c>
      <c r="D33" s="22" t="s">
        <v>279</v>
      </c>
    </row>
    <row r="34" spans="1:4" s="3" customFormat="1" ht="37.5" x14ac:dyDescent="0.25">
      <c r="A34" s="138">
        <v>24</v>
      </c>
      <c r="B34" s="49" t="s">
        <v>46</v>
      </c>
      <c r="C34" s="142">
        <v>100</v>
      </c>
      <c r="D34" s="22" t="s">
        <v>279</v>
      </c>
    </row>
    <row r="35" spans="1:4" s="3" customFormat="1" ht="37.5" x14ac:dyDescent="0.25">
      <c r="A35" s="138">
        <v>25</v>
      </c>
      <c r="B35" s="49" t="s">
        <v>51</v>
      </c>
      <c r="C35" s="142">
        <v>1697.5</v>
      </c>
      <c r="D35" s="22" t="s">
        <v>279</v>
      </c>
    </row>
    <row r="36" spans="1:4" ht="37.5" x14ac:dyDescent="0.25">
      <c r="A36" s="138">
        <v>26</v>
      </c>
      <c r="B36" s="49" t="s">
        <v>47</v>
      </c>
      <c r="C36" s="142">
        <v>100</v>
      </c>
      <c r="D36" s="22" t="s">
        <v>279</v>
      </c>
    </row>
    <row r="37" spans="1:4" ht="37.5" x14ac:dyDescent="0.25">
      <c r="A37" s="138">
        <v>27</v>
      </c>
      <c r="B37" s="49" t="s">
        <v>52</v>
      </c>
      <c r="C37" s="142">
        <v>150</v>
      </c>
      <c r="D37" s="22" t="s">
        <v>279</v>
      </c>
    </row>
    <row r="38" spans="1:4" ht="37.5" x14ac:dyDescent="0.25">
      <c r="A38" s="138">
        <v>28</v>
      </c>
      <c r="B38" s="49" t="s">
        <v>53</v>
      </c>
      <c r="C38" s="142">
        <v>150</v>
      </c>
      <c r="D38" s="22" t="s">
        <v>279</v>
      </c>
    </row>
    <row r="39" spans="1:4" ht="37.5" x14ac:dyDescent="0.25">
      <c r="A39" s="138">
        <v>29</v>
      </c>
      <c r="B39" s="49" t="s">
        <v>54</v>
      </c>
      <c r="C39" s="142">
        <v>50</v>
      </c>
      <c r="D39" s="22" t="s">
        <v>279</v>
      </c>
    </row>
    <row r="40" spans="1:4" ht="37.5" x14ac:dyDescent="0.25">
      <c r="A40" s="138">
        <v>30</v>
      </c>
      <c r="B40" s="49" t="s">
        <v>55</v>
      </c>
      <c r="C40" s="142">
        <v>50</v>
      </c>
      <c r="D40" s="22" t="s">
        <v>279</v>
      </c>
    </row>
    <row r="41" spans="1:4" ht="37.5" x14ac:dyDescent="0.25">
      <c r="A41" s="138">
        <v>31</v>
      </c>
      <c r="B41" s="49" t="s">
        <v>56</v>
      </c>
      <c r="C41" s="142">
        <v>50</v>
      </c>
      <c r="D41" s="22" t="s">
        <v>279</v>
      </c>
    </row>
    <row r="42" spans="1:4" ht="37.5" x14ac:dyDescent="0.25">
      <c r="A42" s="138">
        <v>32</v>
      </c>
      <c r="B42" s="49" t="s">
        <v>57</v>
      </c>
      <c r="C42" s="142">
        <v>50</v>
      </c>
      <c r="D42" s="22" t="s">
        <v>279</v>
      </c>
    </row>
    <row r="43" spans="1:4" ht="37.5" x14ac:dyDescent="0.25">
      <c r="A43" s="138">
        <v>33</v>
      </c>
      <c r="B43" s="49" t="s">
        <v>58</v>
      </c>
      <c r="C43" s="142">
        <v>50</v>
      </c>
      <c r="D43" s="22" t="s">
        <v>279</v>
      </c>
    </row>
    <row r="44" spans="1:4" ht="37.5" x14ac:dyDescent="0.25">
      <c r="A44" s="138">
        <v>34</v>
      </c>
      <c r="B44" s="49" t="s">
        <v>59</v>
      </c>
      <c r="C44" s="142">
        <v>50</v>
      </c>
      <c r="D44" s="22" t="s">
        <v>279</v>
      </c>
    </row>
    <row r="45" spans="1:4" ht="37.5" x14ac:dyDescent="0.25">
      <c r="A45" s="138">
        <v>35</v>
      </c>
      <c r="B45" s="49" t="s">
        <v>60</v>
      </c>
      <c r="C45" s="142">
        <v>100</v>
      </c>
      <c r="D45" s="22" t="s">
        <v>279</v>
      </c>
    </row>
    <row r="46" spans="1:4" ht="37.5" x14ac:dyDescent="0.25">
      <c r="A46" s="138">
        <v>36</v>
      </c>
      <c r="B46" s="49" t="s">
        <v>62</v>
      </c>
      <c r="C46" s="142">
        <v>50</v>
      </c>
      <c r="D46" s="22" t="s">
        <v>279</v>
      </c>
    </row>
    <row r="47" spans="1:4" ht="37.5" x14ac:dyDescent="0.25">
      <c r="A47" s="138">
        <v>37</v>
      </c>
      <c r="B47" s="49" t="s">
        <v>61</v>
      </c>
      <c r="C47" s="142">
        <v>50</v>
      </c>
      <c r="D47" s="22" t="s">
        <v>279</v>
      </c>
    </row>
    <row r="48" spans="1:4" ht="18.75" x14ac:dyDescent="0.25">
      <c r="A48" s="138"/>
      <c r="B48" s="49" t="s">
        <v>63</v>
      </c>
      <c r="C48" s="142">
        <f>SUM(C11:C47)</f>
        <v>26835.8</v>
      </c>
      <c r="D48" s="142"/>
    </row>
  </sheetData>
  <mergeCells count="8">
    <mergeCell ref="A7:A9"/>
    <mergeCell ref="B7:B9"/>
    <mergeCell ref="C7:C9"/>
    <mergeCell ref="D7:D9"/>
    <mergeCell ref="C1:D1"/>
    <mergeCell ref="C2:D2"/>
    <mergeCell ref="C3:D3"/>
    <mergeCell ref="B4:D5"/>
  </mergeCells>
  <phoneticPr fontId="8" type="noConversion"/>
  <pageMargins left="0.7" right="0.7" top="0.18" bottom="0.17" header="0.3" footer="0.3"/>
  <pageSetup paperSize="9" scale="78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zoomScale="75" zoomScaleNormal="75" workbookViewId="0">
      <selection activeCell="A50" sqref="A50"/>
    </sheetView>
  </sheetViews>
  <sheetFormatPr defaultRowHeight="15.75" x14ac:dyDescent="0.25"/>
  <cols>
    <col min="1" max="1" width="5" style="1" customWidth="1"/>
    <col min="2" max="2" width="65.25" style="4" customWidth="1"/>
    <col min="3" max="3" width="18.5" style="4" customWidth="1"/>
    <col min="4" max="4" width="16.375" style="4" customWidth="1"/>
    <col min="5" max="16384" width="9" style="4"/>
  </cols>
  <sheetData>
    <row r="1" spans="1:4" ht="87.75" customHeight="1" x14ac:dyDescent="0.25">
      <c r="C1" s="246" t="s">
        <v>438</v>
      </c>
      <c r="D1" s="246"/>
    </row>
    <row r="2" spans="1:4" x14ac:dyDescent="0.25">
      <c r="A2" s="135"/>
      <c r="B2" s="135"/>
      <c r="C2" s="228" t="s">
        <v>23</v>
      </c>
      <c r="D2" s="247"/>
    </row>
    <row r="3" spans="1:4" ht="18.75" customHeight="1" x14ac:dyDescent="0.25">
      <c r="A3" s="5"/>
      <c r="B3" s="2"/>
      <c r="C3" s="228" t="s">
        <v>22</v>
      </c>
      <c r="D3" s="247"/>
    </row>
    <row r="4" spans="1:4" ht="17.25" customHeight="1" x14ac:dyDescent="0.25">
      <c r="B4" s="203" t="s">
        <v>431</v>
      </c>
      <c r="C4" s="203"/>
      <c r="D4" s="203"/>
    </row>
    <row r="5" spans="1:4" ht="42.75" customHeight="1" x14ac:dyDescent="0.25">
      <c r="B5" s="203"/>
      <c r="C5" s="203"/>
      <c r="D5" s="203"/>
    </row>
    <row r="6" spans="1:4" s="3" customFormat="1" ht="18.75" x14ac:dyDescent="0.25">
      <c r="A6" s="14"/>
      <c r="B6" s="42"/>
      <c r="C6" s="42"/>
      <c r="D6" s="42"/>
    </row>
    <row r="7" spans="1:4" s="3" customFormat="1" ht="35.25" customHeight="1" x14ac:dyDescent="0.25">
      <c r="A7" s="227" t="s">
        <v>217</v>
      </c>
      <c r="B7" s="218" t="s">
        <v>16</v>
      </c>
      <c r="C7" s="218" t="s">
        <v>19</v>
      </c>
      <c r="D7" s="218" t="s">
        <v>18</v>
      </c>
    </row>
    <row r="8" spans="1:4" s="3" customFormat="1" ht="36.75" customHeight="1" x14ac:dyDescent="0.25">
      <c r="A8" s="227"/>
      <c r="B8" s="218"/>
      <c r="C8" s="218"/>
      <c r="D8" s="218"/>
    </row>
    <row r="9" spans="1:4" s="3" customFormat="1" ht="37.5" customHeight="1" x14ac:dyDescent="0.25">
      <c r="A9" s="227"/>
      <c r="B9" s="218"/>
      <c r="C9" s="218"/>
      <c r="D9" s="218"/>
    </row>
    <row r="10" spans="1:4" s="3" customFormat="1" ht="21.75" customHeight="1" x14ac:dyDescent="0.25">
      <c r="A10" s="43">
        <v>1</v>
      </c>
      <c r="B10" s="22">
        <v>2</v>
      </c>
      <c r="C10" s="22">
        <v>3</v>
      </c>
      <c r="D10" s="22">
        <v>4</v>
      </c>
    </row>
    <row r="11" spans="1:4" s="13" customFormat="1" ht="37.5" x14ac:dyDescent="0.25">
      <c r="A11" s="138">
        <v>1</v>
      </c>
      <c r="B11" s="139" t="s">
        <v>48</v>
      </c>
      <c r="C11" s="116">
        <v>1000</v>
      </c>
      <c r="D11" s="22" t="s">
        <v>279</v>
      </c>
    </row>
    <row r="12" spans="1:4" s="13" customFormat="1" ht="37.5" x14ac:dyDescent="0.25">
      <c r="A12" s="138">
        <v>2</v>
      </c>
      <c r="B12" s="49" t="s">
        <v>399</v>
      </c>
      <c r="C12" s="145">
        <v>100</v>
      </c>
      <c r="D12" s="153" t="s">
        <v>279</v>
      </c>
    </row>
    <row r="13" spans="1:4" s="13" customFormat="1" ht="37.5" x14ac:dyDescent="0.25">
      <c r="A13" s="138">
        <v>3</v>
      </c>
      <c r="B13" s="49" t="s">
        <v>400</v>
      </c>
      <c r="C13" s="145">
        <v>200</v>
      </c>
      <c r="D13" s="153" t="s">
        <v>279</v>
      </c>
    </row>
    <row r="14" spans="1:4" s="13" customFormat="1" ht="37.5" x14ac:dyDescent="0.25">
      <c r="A14" s="138">
        <v>4</v>
      </c>
      <c r="B14" s="49" t="s">
        <v>401</v>
      </c>
      <c r="C14" s="145">
        <v>300</v>
      </c>
      <c r="D14" s="153" t="s">
        <v>279</v>
      </c>
    </row>
    <row r="15" spans="1:4" s="13" customFormat="1" ht="37.5" x14ac:dyDescent="0.25">
      <c r="A15" s="138">
        <v>5</v>
      </c>
      <c r="B15" s="49" t="s">
        <v>75</v>
      </c>
      <c r="C15" s="116">
        <v>343</v>
      </c>
      <c r="D15" s="22" t="s">
        <v>279</v>
      </c>
    </row>
    <row r="16" spans="1:4" s="13" customFormat="1" ht="37.5" x14ac:dyDescent="0.25">
      <c r="A16" s="138">
        <v>6</v>
      </c>
      <c r="B16" s="49" t="s">
        <v>76</v>
      </c>
      <c r="C16" s="116">
        <v>140</v>
      </c>
      <c r="D16" s="22" t="s">
        <v>279</v>
      </c>
    </row>
    <row r="17" spans="1:4" s="13" customFormat="1" ht="37.5" x14ac:dyDescent="0.25">
      <c r="A17" s="138">
        <v>7</v>
      </c>
      <c r="B17" s="49" t="s">
        <v>77</v>
      </c>
      <c r="C17" s="145">
        <v>175</v>
      </c>
      <c r="D17" s="22" t="s">
        <v>279</v>
      </c>
    </row>
    <row r="18" spans="1:4" s="11" customFormat="1" ht="37.5" x14ac:dyDescent="0.25">
      <c r="A18" s="138">
        <v>8</v>
      </c>
      <c r="B18" s="49" t="s">
        <v>78</v>
      </c>
      <c r="C18" s="145">
        <v>174</v>
      </c>
      <c r="D18" s="22" t="s">
        <v>279</v>
      </c>
    </row>
    <row r="19" spans="1:4" s="11" customFormat="1" ht="37.5" x14ac:dyDescent="0.25">
      <c r="A19" s="138">
        <v>9</v>
      </c>
      <c r="B19" s="49" t="s">
        <v>79</v>
      </c>
      <c r="C19" s="145">
        <v>135</v>
      </c>
      <c r="D19" s="22" t="s">
        <v>279</v>
      </c>
    </row>
    <row r="20" spans="1:4" s="13" customFormat="1" ht="37.5" x14ac:dyDescent="0.25">
      <c r="A20" s="138">
        <v>10</v>
      </c>
      <c r="B20" s="49" t="s">
        <v>80</v>
      </c>
      <c r="C20" s="145">
        <v>172</v>
      </c>
      <c r="D20" s="22" t="s">
        <v>279</v>
      </c>
    </row>
    <row r="21" spans="1:4" s="3" customFormat="1" ht="37.5" x14ac:dyDescent="0.25">
      <c r="A21" s="138">
        <v>11</v>
      </c>
      <c r="B21" s="49" t="s">
        <v>81</v>
      </c>
      <c r="C21" s="145">
        <v>160</v>
      </c>
      <c r="D21" s="22" t="s">
        <v>279</v>
      </c>
    </row>
    <row r="22" spans="1:4" s="3" customFormat="1" ht="56.25" x14ac:dyDescent="0.25">
      <c r="A22" s="138">
        <v>12</v>
      </c>
      <c r="B22" s="49" t="s">
        <v>82</v>
      </c>
      <c r="C22" s="145">
        <v>20</v>
      </c>
      <c r="D22" s="22" t="s">
        <v>279</v>
      </c>
    </row>
    <row r="23" spans="1:4" s="3" customFormat="1" ht="37.5" x14ac:dyDescent="0.25">
      <c r="A23" s="138">
        <v>13</v>
      </c>
      <c r="B23" s="49" t="s">
        <v>83</v>
      </c>
      <c r="C23" s="145">
        <v>105</v>
      </c>
      <c r="D23" s="22" t="s">
        <v>279</v>
      </c>
    </row>
    <row r="24" spans="1:4" s="3" customFormat="1" ht="37.5" x14ac:dyDescent="0.25">
      <c r="A24" s="138">
        <v>14</v>
      </c>
      <c r="B24" s="49" t="s">
        <v>84</v>
      </c>
      <c r="C24" s="145">
        <v>151</v>
      </c>
      <c r="D24" s="22" t="s">
        <v>279</v>
      </c>
    </row>
    <row r="25" spans="1:4" s="3" customFormat="1" ht="37.5" x14ac:dyDescent="0.25">
      <c r="A25" s="138">
        <v>15</v>
      </c>
      <c r="B25" s="49" t="s">
        <v>85</v>
      </c>
      <c r="C25" s="145">
        <v>83</v>
      </c>
      <c r="D25" s="22" t="s">
        <v>279</v>
      </c>
    </row>
    <row r="26" spans="1:4" s="3" customFormat="1" ht="37.5" x14ac:dyDescent="0.25">
      <c r="A26" s="138">
        <v>16</v>
      </c>
      <c r="B26" s="49" t="s">
        <v>86</v>
      </c>
      <c r="C26" s="145">
        <v>93</v>
      </c>
      <c r="D26" s="22" t="s">
        <v>279</v>
      </c>
    </row>
    <row r="27" spans="1:4" s="3" customFormat="1" ht="37.5" x14ac:dyDescent="0.25">
      <c r="A27" s="138">
        <v>17</v>
      </c>
      <c r="B27" s="49" t="s">
        <v>87</v>
      </c>
      <c r="C27" s="145">
        <v>79</v>
      </c>
      <c r="D27" s="22" t="s">
        <v>279</v>
      </c>
    </row>
    <row r="28" spans="1:4" s="3" customFormat="1" ht="37.5" x14ac:dyDescent="0.25">
      <c r="A28" s="138">
        <v>18</v>
      </c>
      <c r="B28" s="49" t="s">
        <v>88</v>
      </c>
      <c r="C28" s="145">
        <v>120</v>
      </c>
      <c r="D28" s="22" t="s">
        <v>279</v>
      </c>
    </row>
    <row r="29" spans="1:4" s="3" customFormat="1" ht="37.5" x14ac:dyDescent="0.25">
      <c r="A29" s="138">
        <v>19</v>
      </c>
      <c r="B29" s="49" t="s">
        <v>89</v>
      </c>
      <c r="C29" s="145">
        <v>190</v>
      </c>
      <c r="D29" s="22" t="s">
        <v>279</v>
      </c>
    </row>
    <row r="30" spans="1:4" s="3" customFormat="1" ht="37.5" x14ac:dyDescent="0.25">
      <c r="A30" s="138">
        <v>20</v>
      </c>
      <c r="B30" s="49" t="s">
        <v>90</v>
      </c>
      <c r="C30" s="145">
        <v>160</v>
      </c>
      <c r="D30" s="22" t="s">
        <v>279</v>
      </c>
    </row>
    <row r="31" spans="1:4" s="3" customFormat="1" ht="37.5" x14ac:dyDescent="0.25">
      <c r="A31" s="138">
        <v>21</v>
      </c>
      <c r="B31" s="49" t="s">
        <v>91</v>
      </c>
      <c r="C31" s="145">
        <v>225</v>
      </c>
      <c r="D31" s="22" t="s">
        <v>279</v>
      </c>
    </row>
    <row r="32" spans="1:4" ht="37.5" x14ac:dyDescent="0.25">
      <c r="A32" s="138">
        <v>22</v>
      </c>
      <c r="B32" s="49" t="s">
        <v>92</v>
      </c>
      <c r="C32" s="145">
        <v>215</v>
      </c>
      <c r="D32" s="22" t="s">
        <v>279</v>
      </c>
    </row>
    <row r="33" spans="1:4" ht="37.5" x14ac:dyDescent="0.25">
      <c r="A33" s="138">
        <v>23</v>
      </c>
      <c r="B33" s="49" t="s">
        <v>93</v>
      </c>
      <c r="C33" s="145">
        <v>190</v>
      </c>
      <c r="D33" s="22" t="s">
        <v>279</v>
      </c>
    </row>
    <row r="34" spans="1:4" ht="37.5" x14ac:dyDescent="0.25">
      <c r="A34" s="138">
        <v>24</v>
      </c>
      <c r="B34" s="49" t="s">
        <v>94</v>
      </c>
      <c r="C34" s="145">
        <v>85</v>
      </c>
      <c r="D34" s="22" t="s">
        <v>279</v>
      </c>
    </row>
    <row r="35" spans="1:4" ht="37.5" x14ac:dyDescent="0.25">
      <c r="A35" s="138">
        <v>25</v>
      </c>
      <c r="B35" s="49" t="s">
        <v>95</v>
      </c>
      <c r="C35" s="145">
        <v>190</v>
      </c>
      <c r="D35" s="22" t="s">
        <v>279</v>
      </c>
    </row>
    <row r="36" spans="1:4" ht="37.5" x14ac:dyDescent="0.25">
      <c r="A36" s="138">
        <v>26</v>
      </c>
      <c r="B36" s="49" t="s">
        <v>96</v>
      </c>
      <c r="C36" s="145">
        <v>20</v>
      </c>
      <c r="D36" s="22" t="s">
        <v>279</v>
      </c>
    </row>
    <row r="37" spans="1:4" ht="56.25" x14ac:dyDescent="0.25">
      <c r="A37" s="138">
        <v>27</v>
      </c>
      <c r="B37" s="49" t="s">
        <v>97</v>
      </c>
      <c r="C37" s="145">
        <v>115</v>
      </c>
      <c r="D37" s="22" t="s">
        <v>279</v>
      </c>
    </row>
    <row r="38" spans="1:4" ht="37.5" x14ac:dyDescent="0.25">
      <c r="A38" s="138">
        <v>28</v>
      </c>
      <c r="B38" s="49" t="s">
        <v>98</v>
      </c>
      <c r="C38" s="145">
        <v>50</v>
      </c>
      <c r="D38" s="22" t="s">
        <v>279</v>
      </c>
    </row>
    <row r="39" spans="1:4" ht="37.5" x14ac:dyDescent="0.25">
      <c r="A39" s="138">
        <v>29</v>
      </c>
      <c r="B39" s="49" t="s">
        <v>99</v>
      </c>
      <c r="C39" s="145">
        <v>23</v>
      </c>
      <c r="D39" s="22" t="s">
        <v>279</v>
      </c>
    </row>
    <row r="40" spans="1:4" ht="37.5" x14ac:dyDescent="0.25">
      <c r="A40" s="138">
        <v>30</v>
      </c>
      <c r="B40" s="49" t="s">
        <v>100</v>
      </c>
      <c r="C40" s="145">
        <v>48</v>
      </c>
      <c r="D40" s="22" t="s">
        <v>279</v>
      </c>
    </row>
    <row r="41" spans="1:4" ht="37.5" x14ac:dyDescent="0.25">
      <c r="A41" s="138">
        <v>31</v>
      </c>
      <c r="B41" s="49" t="s">
        <v>101</v>
      </c>
      <c r="C41" s="145">
        <v>20</v>
      </c>
      <c r="D41" s="22" t="s">
        <v>279</v>
      </c>
    </row>
    <row r="42" spans="1:4" ht="37.5" x14ac:dyDescent="0.25">
      <c r="A42" s="138">
        <v>32</v>
      </c>
      <c r="B42" s="49" t="s">
        <v>102</v>
      </c>
      <c r="C42" s="145">
        <v>30</v>
      </c>
      <c r="D42" s="22" t="s">
        <v>279</v>
      </c>
    </row>
    <row r="43" spans="1:4" ht="37.5" x14ac:dyDescent="0.25">
      <c r="A43" s="138">
        <v>33</v>
      </c>
      <c r="B43" s="49" t="s">
        <v>103</v>
      </c>
      <c r="C43" s="145">
        <v>65</v>
      </c>
      <c r="D43" s="22" t="s">
        <v>279</v>
      </c>
    </row>
    <row r="44" spans="1:4" ht="37.5" x14ac:dyDescent="0.25">
      <c r="A44" s="138">
        <v>34</v>
      </c>
      <c r="B44" s="49" t="s">
        <v>104</v>
      </c>
      <c r="C44" s="145">
        <v>50</v>
      </c>
      <c r="D44" s="22" t="s">
        <v>279</v>
      </c>
    </row>
    <row r="45" spans="1:4" ht="37.5" x14ac:dyDescent="0.25">
      <c r="A45" s="138">
        <v>35</v>
      </c>
      <c r="B45" s="49" t="s">
        <v>105</v>
      </c>
      <c r="C45" s="145">
        <v>40</v>
      </c>
      <c r="D45" s="22" t="s">
        <v>279</v>
      </c>
    </row>
    <row r="46" spans="1:4" ht="37.5" x14ac:dyDescent="0.25">
      <c r="A46" s="138">
        <v>36</v>
      </c>
      <c r="B46" s="49" t="s">
        <v>106</v>
      </c>
      <c r="C46" s="145">
        <v>110</v>
      </c>
      <c r="D46" s="22" t="s">
        <v>279</v>
      </c>
    </row>
    <row r="47" spans="1:4" ht="37.5" x14ac:dyDescent="0.25">
      <c r="A47" s="138">
        <v>37</v>
      </c>
      <c r="B47" s="49" t="s">
        <v>107</v>
      </c>
      <c r="C47" s="145">
        <v>60</v>
      </c>
      <c r="D47" s="22" t="s">
        <v>279</v>
      </c>
    </row>
    <row r="48" spans="1:4" ht="37.5" x14ac:dyDescent="0.25">
      <c r="A48" s="56">
        <v>38</v>
      </c>
      <c r="B48" s="49" t="s">
        <v>108</v>
      </c>
      <c r="C48" s="145">
        <v>120</v>
      </c>
      <c r="D48" s="22" t="s">
        <v>279</v>
      </c>
    </row>
    <row r="49" spans="1:7" ht="37.5" x14ac:dyDescent="0.25">
      <c r="A49" s="138">
        <v>39</v>
      </c>
      <c r="B49" s="49" t="s">
        <v>109</v>
      </c>
      <c r="C49" s="145">
        <v>44</v>
      </c>
      <c r="D49" s="22" t="s">
        <v>279</v>
      </c>
      <c r="F49" s="158"/>
      <c r="G49" s="158"/>
    </row>
    <row r="50" spans="1:7" ht="18.75" x14ac:dyDescent="0.25">
      <c r="A50" s="56"/>
      <c r="B50" s="49" t="s">
        <v>63</v>
      </c>
      <c r="C50" s="145">
        <f>SUM(C11:C49)</f>
        <v>5600</v>
      </c>
      <c r="D50" s="22"/>
    </row>
    <row r="51" spans="1:7" s="147" customFormat="1" ht="18.75" x14ac:dyDescent="0.25">
      <c r="A51" s="146"/>
      <c r="C51" s="150"/>
      <c r="D51" s="148"/>
    </row>
    <row r="52" spans="1:7" s="147" customFormat="1" ht="18.75" x14ac:dyDescent="0.25">
      <c r="A52" s="146"/>
      <c r="C52" s="150"/>
      <c r="D52" s="148"/>
    </row>
    <row r="53" spans="1:7" s="147" customFormat="1" ht="18.75" x14ac:dyDescent="0.25">
      <c r="A53" s="146"/>
      <c r="C53" s="150"/>
      <c r="D53" s="148"/>
    </row>
    <row r="54" spans="1:7" s="147" customFormat="1" ht="18.75" x14ac:dyDescent="0.25">
      <c r="A54" s="146"/>
      <c r="C54" s="150"/>
    </row>
    <row r="55" spans="1:7" s="147" customFormat="1" ht="18.75" x14ac:dyDescent="0.25">
      <c r="A55" s="146"/>
      <c r="C55" s="150"/>
    </row>
    <row r="56" spans="1:7" s="147" customFormat="1" ht="18.75" x14ac:dyDescent="0.25">
      <c r="A56" s="146"/>
      <c r="C56" s="150"/>
    </row>
    <row r="57" spans="1:7" s="147" customFormat="1" ht="18.75" x14ac:dyDescent="0.25">
      <c r="A57" s="146"/>
      <c r="C57" s="150"/>
    </row>
    <row r="58" spans="1:7" s="147" customFormat="1" ht="18.75" x14ac:dyDescent="0.25">
      <c r="A58" s="146"/>
      <c r="C58" s="150"/>
    </row>
    <row r="59" spans="1:7" s="147" customFormat="1" ht="18.75" x14ac:dyDescent="0.25">
      <c r="A59" s="146"/>
      <c r="C59" s="150"/>
    </row>
    <row r="60" spans="1:7" s="147" customFormat="1" ht="18.75" x14ac:dyDescent="0.25">
      <c r="A60" s="146"/>
      <c r="C60" s="150"/>
    </row>
    <row r="61" spans="1:7" s="147" customFormat="1" ht="18.75" x14ac:dyDescent="0.25">
      <c r="A61" s="146"/>
      <c r="C61" s="150"/>
    </row>
    <row r="62" spans="1:7" s="147" customFormat="1" ht="18.75" x14ac:dyDescent="0.25">
      <c r="A62" s="146"/>
      <c r="C62" s="150"/>
    </row>
    <row r="63" spans="1:7" s="147" customFormat="1" ht="18.75" x14ac:dyDescent="0.25">
      <c r="A63" s="146"/>
      <c r="C63" s="150"/>
    </row>
    <row r="64" spans="1:7" s="147" customFormat="1" ht="18.75" x14ac:dyDescent="0.25">
      <c r="A64" s="146"/>
      <c r="C64" s="150"/>
    </row>
    <row r="65" spans="1:3" s="147" customFormat="1" ht="18.75" x14ac:dyDescent="0.25">
      <c r="A65" s="146"/>
      <c r="C65" s="150"/>
    </row>
    <row r="66" spans="1:3" s="147" customFormat="1" ht="18.75" x14ac:dyDescent="0.25">
      <c r="A66" s="146"/>
      <c r="C66" s="150"/>
    </row>
    <row r="67" spans="1:3" s="147" customFormat="1" ht="18.75" x14ac:dyDescent="0.25">
      <c r="A67" s="146"/>
      <c r="C67" s="150"/>
    </row>
    <row r="68" spans="1:3" s="147" customFormat="1" ht="18.75" x14ac:dyDescent="0.25">
      <c r="A68" s="146"/>
      <c r="C68" s="150"/>
    </row>
    <row r="69" spans="1:3" s="147" customFormat="1" ht="18.75" x14ac:dyDescent="0.25">
      <c r="A69" s="146"/>
      <c r="C69" s="150"/>
    </row>
    <row r="70" spans="1:3" s="147" customFormat="1" ht="18.75" x14ac:dyDescent="0.25">
      <c r="A70" s="146"/>
      <c r="C70" s="150"/>
    </row>
    <row r="71" spans="1:3" s="147" customFormat="1" ht="18.75" x14ac:dyDescent="0.25">
      <c r="A71" s="146"/>
      <c r="C71" s="150"/>
    </row>
    <row r="72" spans="1:3" s="147" customFormat="1" ht="18.75" x14ac:dyDescent="0.25">
      <c r="A72" s="146"/>
      <c r="C72" s="150"/>
    </row>
    <row r="73" spans="1:3" s="147" customFormat="1" ht="18.75" x14ac:dyDescent="0.25">
      <c r="A73" s="146"/>
      <c r="C73" s="150"/>
    </row>
    <row r="74" spans="1:3" s="147" customFormat="1" ht="18.75" x14ac:dyDescent="0.25">
      <c r="A74" s="146"/>
      <c r="C74" s="150"/>
    </row>
    <row r="75" spans="1:3" s="147" customFormat="1" ht="18.75" x14ac:dyDescent="0.25">
      <c r="A75" s="146"/>
      <c r="C75" s="150"/>
    </row>
    <row r="76" spans="1:3" s="147" customFormat="1" ht="18.75" x14ac:dyDescent="0.25">
      <c r="A76" s="146"/>
      <c r="C76" s="150"/>
    </row>
    <row r="77" spans="1:3" s="147" customFormat="1" x14ac:dyDescent="0.25">
      <c r="A77" s="149"/>
    </row>
    <row r="78" spans="1:3" s="147" customFormat="1" x14ac:dyDescent="0.25">
      <c r="A78" s="149"/>
    </row>
  </sheetData>
  <mergeCells count="8">
    <mergeCell ref="C1:D1"/>
    <mergeCell ref="C2:D2"/>
    <mergeCell ref="C3:D3"/>
    <mergeCell ref="B4:D5"/>
    <mergeCell ref="A7:A9"/>
    <mergeCell ref="B7:B9"/>
    <mergeCell ref="C7:C9"/>
    <mergeCell ref="D7:D9"/>
  </mergeCells>
  <phoneticPr fontId="8" type="noConversion"/>
  <pageMargins left="0.70866141732283472" right="0.70866141732283472" top="0.74803149606299213" bottom="0.55118110236220474" header="0.31496062992125984" footer="0.31496062992125984"/>
  <pageSetup paperSize="9" scale="78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6</vt:i4>
      </vt:variant>
    </vt:vector>
  </HeadingPairs>
  <TitlesOfParts>
    <vt:vector size="24" baseType="lpstr">
      <vt:lpstr>ПАСПОРТ Программы </vt:lpstr>
      <vt:lpstr>ПАСПОРТ Подпрограммы 1</vt:lpstr>
      <vt:lpstr>Приложение 1 к Подпрограмме 1</vt:lpstr>
      <vt:lpstr>Приложение 1.1. к Пп1</vt:lpstr>
      <vt:lpstr>Приложение 1.2. к Пп1</vt:lpstr>
      <vt:lpstr>ПАСПОРТ Подпрограммы 2</vt:lpstr>
      <vt:lpstr>Приложение 1 к Подпрогамме 2</vt:lpstr>
      <vt:lpstr>Приложение 1.1. к Пп2</vt:lpstr>
      <vt:lpstr>Приложение 1.2 к Пп2</vt:lpstr>
      <vt:lpstr>ПАСПОРТ Подпрограммы 3</vt:lpstr>
      <vt:lpstr>Приложение 1 к Подпрограмме 3</vt:lpstr>
      <vt:lpstr>Приложение 1.1 к пп3</vt:lpstr>
      <vt:lpstr>Приложение 1.2 к пп3</vt:lpstr>
      <vt:lpstr>Приложение 1.3 к пп3</vt:lpstr>
      <vt:lpstr>Приложение 1.4 к пп3</vt:lpstr>
      <vt:lpstr>ПАСПОРТ Подпрограммы 4</vt:lpstr>
      <vt:lpstr>Приложение 1 к Подпрограмме 4</vt:lpstr>
      <vt:lpstr>Приложение 1.1 к пп4</vt:lpstr>
      <vt:lpstr>'Приложение 1 к Подпрогамме 2'!Заголовки_для_печати</vt:lpstr>
      <vt:lpstr>'Приложение 1 к Подпрограмме 1'!Заголовки_для_печати</vt:lpstr>
      <vt:lpstr>'Приложение 1 к Подпрограмме 3'!Заголовки_для_печати</vt:lpstr>
      <vt:lpstr>'Приложение 1 к Подпрограмме 4'!Заголовки_для_печати</vt:lpstr>
      <vt:lpstr>'Приложение 1.1. к Пп1'!Заголовки_для_печати</vt:lpstr>
      <vt:lpstr>'Приложение 1.2 к пп3'!Область_печати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Зобкова</dc:creator>
  <cp:lastModifiedBy>psa</cp:lastModifiedBy>
  <cp:lastPrinted>2015-03-05T08:37:28Z</cp:lastPrinted>
  <dcterms:created xsi:type="dcterms:W3CDTF">2013-12-25T08:48:35Z</dcterms:created>
  <dcterms:modified xsi:type="dcterms:W3CDTF">2015-03-05T08:45:06Z</dcterms:modified>
</cp:coreProperties>
</file>