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300" windowWidth="15480" windowHeight="9435" activeTab="2"/>
  </bookViews>
  <sheets>
    <sheet name="АЗ (2)" sheetId="11" r:id="rId1"/>
    <sheet name="Отчет о выполнении МЗ (2)" sheetId="10" r:id="rId2"/>
    <sheet name="МЗ (2)" sheetId="9" r:id="rId3"/>
    <sheet name="Лист2" sheetId="2" r:id="rId4"/>
  </sheets>
  <calcPr calcId="125725"/>
</workbook>
</file>

<file path=xl/calcChain.xml><?xml version="1.0" encoding="utf-8"?>
<calcChain xmlns="http://schemas.openxmlformats.org/spreadsheetml/2006/main">
  <c r="H15" i="9"/>
  <c r="H18"/>
  <c r="G24" i="11"/>
  <c r="H25" i="10" l="1"/>
  <c r="H26" i="11" s="1"/>
  <c r="G26"/>
  <c r="H22"/>
  <c r="H21"/>
  <c r="H20"/>
  <c r="Q25" i="10"/>
  <c r="S26" i="11" s="1"/>
  <c r="U25" i="10"/>
  <c r="Y26" i="11" s="1"/>
  <c r="Y25" i="10"/>
  <c r="AE26" i="11" s="1"/>
  <c r="M25" i="10"/>
  <c r="M26" i="11" s="1"/>
  <c r="AF20"/>
  <c r="AF21"/>
  <c r="AF22"/>
  <c r="AF23"/>
  <c r="AF24"/>
  <c r="AF25"/>
  <c r="AF26"/>
  <c r="AF19"/>
  <c r="Z20"/>
  <c r="Z21"/>
  <c r="Z22"/>
  <c r="Z23"/>
  <c r="Z24"/>
  <c r="Z25"/>
  <c r="Z26"/>
  <c r="Z19"/>
  <c r="N20"/>
  <c r="N21"/>
  <c r="N22"/>
  <c r="N23"/>
  <c r="N24"/>
  <c r="N25"/>
  <c r="N26"/>
  <c r="N19"/>
  <c r="T20"/>
  <c r="T21"/>
  <c r="T22"/>
  <c r="T23"/>
  <c r="T24"/>
  <c r="T25"/>
  <c r="T26"/>
  <c r="T19"/>
  <c r="J21"/>
  <c r="J22"/>
  <c r="J23"/>
  <c r="J24"/>
  <c r="J25"/>
  <c r="J26"/>
  <c r="J20"/>
  <c r="J19"/>
  <c r="A19"/>
  <c r="AD26"/>
  <c r="AC26"/>
  <c r="AD25"/>
  <c r="AC25"/>
  <c r="AD24"/>
  <c r="AC24"/>
  <c r="AD23"/>
  <c r="AC23"/>
  <c r="AD22"/>
  <c r="AC22"/>
  <c r="AD21"/>
  <c r="AC21"/>
  <c r="AD20"/>
  <c r="AC20"/>
  <c r="AD19"/>
  <c r="X26"/>
  <c r="W26"/>
  <c r="X25"/>
  <c r="W25"/>
  <c r="X24"/>
  <c r="W24"/>
  <c r="X23"/>
  <c r="W23"/>
  <c r="X22"/>
  <c r="W22"/>
  <c r="X21"/>
  <c r="W21"/>
  <c r="X20"/>
  <c r="W20"/>
  <c r="X19"/>
  <c r="R26"/>
  <c r="Q26"/>
  <c r="R25"/>
  <c r="Q25"/>
  <c r="R24"/>
  <c r="Q24"/>
  <c r="R23"/>
  <c r="Q23"/>
  <c r="R22"/>
  <c r="Q22"/>
  <c r="R21"/>
  <c r="Q21"/>
  <c r="R20"/>
  <c r="Q20"/>
  <c r="R19"/>
  <c r="AC19"/>
  <c r="W19"/>
  <c r="Q19"/>
  <c r="L26"/>
  <c r="K26"/>
  <c r="L25"/>
  <c r="K25"/>
  <c r="L24"/>
  <c r="K24"/>
  <c r="L23"/>
  <c r="K23"/>
  <c r="L22"/>
  <c r="K22"/>
  <c r="L21"/>
  <c r="K21"/>
  <c r="L20"/>
  <c r="K20"/>
  <c r="L19"/>
  <c r="K19"/>
  <c r="H24" i="10"/>
  <c r="G25" i="11"/>
  <c r="Y20" i="10"/>
  <c r="AE21" i="11" s="1"/>
  <c r="Y21" i="10"/>
  <c r="AE22" i="11" s="1"/>
  <c r="Y22" i="10"/>
  <c r="AE23" i="11" s="1"/>
  <c r="Y23" i="10"/>
  <c r="AE24" i="11" s="1"/>
  <c r="Y18" i="10"/>
  <c r="AE19" i="11" s="1"/>
  <c r="U19" i="10"/>
  <c r="Y20" i="11" s="1"/>
  <c r="U20" i="10"/>
  <c r="Y21" i="11" s="1"/>
  <c r="U21" i="10"/>
  <c r="Y22" i="11" s="1"/>
  <c r="U22" i="10"/>
  <c r="Y23" i="11" s="1"/>
  <c r="U23" i="10"/>
  <c r="Y24" i="11" s="1"/>
  <c r="Q22" i="10"/>
  <c r="S23" i="11" s="1"/>
  <c r="Q23" i="10"/>
  <c r="S24" i="11" s="1"/>
  <c r="Q18" i="10"/>
  <c r="S19" i="11" s="1"/>
  <c r="Q19" i="10"/>
  <c r="S20" i="11" s="1"/>
  <c r="Q20" i="10"/>
  <c r="S21" i="11" s="1"/>
  <c r="M23"/>
  <c r="M23" i="10"/>
  <c r="M24" i="11" s="1"/>
  <c r="M19" i="10"/>
  <c r="M20" i="11" s="1"/>
  <c r="M20" i="10"/>
  <c r="M21" i="11" s="1"/>
  <c r="H23" i="10"/>
  <c r="H24" i="11" s="1"/>
  <c r="H23"/>
  <c r="I24" i="10" l="1"/>
  <c r="I25" i="11" s="1"/>
  <c r="I20" i="10"/>
  <c r="I21" i="11" s="1"/>
  <c r="I25" i="10"/>
  <c r="I26" i="11" s="1"/>
  <c r="H25"/>
  <c r="I23" i="10"/>
  <c r="I24" i="11" s="1"/>
  <c r="I22" i="10"/>
  <c r="I23" i="11" s="1"/>
  <c r="I21" i="10"/>
  <c r="I22" i="11" s="1"/>
  <c r="Y24" i="10" l="1"/>
  <c r="AE25" i="11" s="1"/>
  <c r="U24" i="10"/>
  <c r="Y25" i="11" s="1"/>
  <c r="Q24" i="10"/>
  <c r="S25" i="11" s="1"/>
  <c r="M24" i="10"/>
  <c r="M25" i="11" s="1"/>
  <c r="C37" l="1"/>
  <c r="Q21" i="10"/>
  <c r="S22" i="11" s="1"/>
  <c r="M21" i="10"/>
  <c r="M22" i="11" s="1"/>
  <c r="Y19" i="10"/>
  <c r="AE20" i="11" s="1"/>
  <c r="I19" i="10"/>
  <c r="I20" i="11" s="1"/>
  <c r="U18" i="10"/>
  <c r="Y19" i="11" s="1"/>
  <c r="M18" i="10"/>
  <c r="M19" i="11" s="1"/>
  <c r="I18" i="10"/>
</calcChain>
</file>

<file path=xl/sharedStrings.xml><?xml version="1.0" encoding="utf-8"?>
<sst xmlns="http://schemas.openxmlformats.org/spreadsheetml/2006/main" count="337" uniqueCount="171">
  <si>
    <t>№ п/п</t>
  </si>
  <si>
    <t>Отчетный период</t>
  </si>
  <si>
    <t xml:space="preserve">План </t>
  </si>
  <si>
    <t xml:space="preserve"> Факт </t>
  </si>
  <si>
    <t xml:space="preserve"> Отклонение</t>
  </si>
  <si>
    <t>Отчет о выполнении муниципального задания</t>
  </si>
  <si>
    <t>Единица измерения</t>
  </si>
  <si>
    <t>Наименование муниципальной услуги (работы)</t>
  </si>
  <si>
    <t>1 КВАРТАЛ</t>
  </si>
  <si>
    <t>2 КВАРТАЛ</t>
  </si>
  <si>
    <t>3 КВАРТАЛ</t>
  </si>
  <si>
    <t>4 КВАРТАЛ</t>
  </si>
  <si>
    <t>1 квартал</t>
  </si>
  <si>
    <t>2 квартал</t>
  </si>
  <si>
    <t>3 квартал</t>
  </si>
  <si>
    <t>4 квартал</t>
  </si>
  <si>
    <t>Предложения по устранению причин невыполнения показателей МЗ</t>
  </si>
  <si>
    <t>№ раздела</t>
  </si>
  <si>
    <t>за</t>
  </si>
  <si>
    <t>1 квартал 2014 года</t>
  </si>
  <si>
    <t>полугодие 2014 года</t>
  </si>
  <si>
    <t>9 месяцев 2014 года</t>
  </si>
  <si>
    <t>2014 год</t>
  </si>
  <si>
    <t>Руководитель</t>
  </si>
  <si>
    <t>М.П.</t>
  </si>
  <si>
    <t>ФИО</t>
  </si>
  <si>
    <t>Подпись</t>
  </si>
  <si>
    <t>Кем подана жалоба</t>
  </si>
  <si>
    <t>Содержание жалобы</t>
  </si>
  <si>
    <t>Наличие в отчетном периоде жалоб на качество услуг (работ)</t>
  </si>
  <si>
    <t>Наличие в отчетном периоде замечаний со стороны органов местного самоуправления ВМР МО, осуществляющих контроль</t>
  </si>
  <si>
    <t>Содержание замечания</t>
  </si>
  <si>
    <t xml:space="preserve">Наименование органа </t>
  </si>
  <si>
    <t>Дата проверки</t>
  </si>
  <si>
    <t>Отдел финансового контроля ВМР</t>
  </si>
  <si>
    <t>Управление экономики ВМР</t>
  </si>
  <si>
    <t>Финансовое управление ВМР</t>
  </si>
  <si>
    <t>Отраслевое управление ВМР</t>
  </si>
  <si>
    <t>МУНИЦИПАЛЬНОЕ ЗАДАНИЕ</t>
  </si>
  <si>
    <t xml:space="preserve">на </t>
  </si>
  <si>
    <t>Значение показателей объема и (или) качества муниципальной услуги</t>
  </si>
  <si>
    <t>отчетный финансовый год</t>
  </si>
  <si>
    <t>текущий финансовый год</t>
  </si>
  <si>
    <t>очередной финансовый год</t>
  </si>
  <si>
    <t>1-й год планового периода</t>
  </si>
  <si>
    <t>2-й год планового периода</t>
  </si>
  <si>
    <t>Нормативные правовые акты, регулирующие порядок оказания муниципальной услуги (работы)</t>
  </si>
  <si>
    <t>Порядок оказания  муниципальной услуги (работы)</t>
  </si>
  <si>
    <t>Способ информирования</t>
  </si>
  <si>
    <t>Частота обновления информации</t>
  </si>
  <si>
    <t>Состав размещаемой информации</t>
  </si>
  <si>
    <t>Наименование услуги</t>
  </si>
  <si>
    <t>Нормативно-правовой акт, устанавливающий цены (тарифы), либо порядок их установления</t>
  </si>
  <si>
    <t>Орган, устанавливающий цены (тарифы)</t>
  </si>
  <si>
    <t>Цена (тариф)</t>
  </si>
  <si>
    <t>Предельные цены (тарифы) на оплату муниципальной услуги в случаях, если федеральным  законом предусмотрено их оказание на платной (частично-платной)  основе</t>
  </si>
  <si>
    <t>Порядок контроля за исполнением муниципального задания</t>
  </si>
  <si>
    <t>Периодичность</t>
  </si>
  <si>
    <t>Органы исполнительной власти, осуществляющие контроль за исполнением муниципального задания</t>
  </si>
  <si>
    <t>Иная информация, необходимая для исполнения (контроля за исполнением) муниципального задания</t>
  </si>
  <si>
    <t>МУ "Управление здравоохранения администрации Воскресеснского муниципального района МО"</t>
  </si>
  <si>
    <t>МУ "Управление образования администрации Воскресеснского муниципального района МО"</t>
  </si>
  <si>
    <t>МУ "Управление культуры администрации Воскресеснского муниципального района МО"</t>
  </si>
  <si>
    <t>МУ "Комитет по физической культуре, спорту, туризму и работе с молодежью"</t>
  </si>
  <si>
    <t>Карасева М.Р.</t>
  </si>
  <si>
    <t>Епихина И.А.</t>
  </si>
  <si>
    <t>Шилкина О.В.</t>
  </si>
  <si>
    <t>Куньшин А.Ю.</t>
  </si>
  <si>
    <t>Гунин В.А.</t>
  </si>
  <si>
    <t>МУ "Управление капитального строительства"</t>
  </si>
  <si>
    <t>Составлено:</t>
  </si>
  <si>
    <t>должность</t>
  </si>
  <si>
    <t>I</t>
  </si>
  <si>
    <t>II</t>
  </si>
  <si>
    <t>III</t>
  </si>
  <si>
    <t>IV</t>
  </si>
  <si>
    <t>а</t>
  </si>
  <si>
    <t>б</t>
  </si>
  <si>
    <t>Наименование муниципальной услуги</t>
  </si>
  <si>
    <t xml:space="preserve">Общие сведения о муниципальной услуге </t>
  </si>
  <si>
    <t>Категория потребителей  муниципальной услуги</t>
  </si>
  <si>
    <t xml:space="preserve">от </t>
  </si>
  <si>
    <t xml:space="preserve">№ </t>
  </si>
  <si>
    <t>наименование учреждения</t>
  </si>
  <si>
    <t>период с начала года</t>
  </si>
  <si>
    <t>Общие сведения о выполнении муниципальной услуги</t>
  </si>
  <si>
    <t xml:space="preserve">Категория потребителей  муниципальной услуги </t>
  </si>
  <si>
    <t>Наименование показателя муниципальной услуги</t>
  </si>
  <si>
    <t>год</t>
  </si>
  <si>
    <t>подпись</t>
  </si>
  <si>
    <t>Тип показателя</t>
  </si>
  <si>
    <t>объемный</t>
  </si>
  <si>
    <t>качественный</t>
  </si>
  <si>
    <t>Тип показателя *</t>
  </si>
  <si>
    <t>Виды контроля</t>
  </si>
  <si>
    <t>*</t>
  </si>
  <si>
    <t>**</t>
  </si>
  <si>
    <t>Тип показателя - Объемный - применяется для расчета субсидий на выполнение муниципального задания; Качественный - для оценки качества выполнения муниципального задания</t>
  </si>
  <si>
    <t>дата отчета</t>
  </si>
  <si>
    <t>Аналитическая записка</t>
  </si>
  <si>
    <t>Наименование учреждения</t>
  </si>
  <si>
    <t xml:space="preserve">Предложения по внесению изменений в МЗ </t>
  </si>
  <si>
    <t>Предложения по внесению изменений в  объемы финансового обеспечения</t>
  </si>
  <si>
    <t>требуется</t>
  </si>
  <si>
    <t>не требуется</t>
  </si>
  <si>
    <t>ПРИЛОЖЕНИЕ 2</t>
  </si>
  <si>
    <t xml:space="preserve">Иная информация по показателям выполнения муниципального задания,  необходимая для разъяснения </t>
  </si>
  <si>
    <t>Наименование показателя муниципальной услуги  **</t>
  </si>
  <si>
    <t>Итого: ***</t>
  </si>
  <si>
    <t>***</t>
  </si>
  <si>
    <t>Наименование показателя муниципальной услуги (работы) заполняется в соответствии  с локальными актами отраслевых (функциональных) органов администрации Воскресенского муниципального района</t>
  </si>
  <si>
    <t xml:space="preserve">Наименование показателя муниципальной услуги </t>
  </si>
  <si>
    <t>Отчетный период (период с начала года)</t>
  </si>
  <si>
    <t>УТВЕРЖДЕНО</t>
  </si>
  <si>
    <t>к положению о формировании муниципального задания на оказание  муниципальных услуг (выполнение работ) муниципальными бюджетными и автономными учреждениями Воскресенского муниципального района</t>
  </si>
  <si>
    <t>Получено учреждением:</t>
  </si>
  <si>
    <t>дата</t>
  </si>
  <si>
    <t>Итого: в зависимости от сути показателя, заполняется сумма, среднее, максимальное или минимальное значение.</t>
  </si>
  <si>
    <t>Воспитание и обучение детей в дошкольных образовательных учреждениях по образовательным программам дошкольного образования</t>
  </si>
  <si>
    <t>Создание условий для осуществления присмотра и ухода за детьми, содержания детей в дошкольных образовательных учреждениях</t>
  </si>
  <si>
    <t>Дети в возрасте от 2-х месяцев до 7 лет</t>
  </si>
  <si>
    <t>Гордюшкина В.А.</t>
  </si>
  <si>
    <t>МДОУ детский сад № 3 "Белочка"</t>
  </si>
  <si>
    <t>человек</t>
  </si>
  <si>
    <t>Последующий</t>
  </si>
  <si>
    <t xml:space="preserve">Укомплектованность кадрами </t>
  </si>
  <si>
    <t>Уровень освоения воспитанниками программы (программ) дошкольного образования</t>
  </si>
  <si>
    <t>Наличие обоснованных жалоб потребителей услуги на качество услуги.</t>
  </si>
  <si>
    <t>Доля педагогических и  руководящих работников, прошедших курсы повышения квалификации (КПК) в текущем году</t>
  </si>
  <si>
    <t xml:space="preserve"> Выполнение плана посещаемости
</t>
  </si>
  <si>
    <t>Пропущено по болезни дней одним ребенком  в год</t>
  </si>
  <si>
    <t xml:space="preserve">% </t>
  </si>
  <si>
    <t>дни</t>
  </si>
  <si>
    <t>ед.</t>
  </si>
  <si>
    <t>Количество детей</t>
  </si>
  <si>
    <t>Текущий</t>
  </si>
  <si>
    <t>согласно плану</t>
  </si>
  <si>
    <t>ежеквартально</t>
  </si>
  <si>
    <t>Выполнение плана посещаемости</t>
  </si>
  <si>
    <t>%</t>
  </si>
  <si>
    <t>жалоб нет</t>
  </si>
  <si>
    <t>Федеральный закон от 29.12.2012 № 273-ФЗ «Об образовании в Российской Федерации»</t>
  </si>
  <si>
    <t>Устав учреждения</t>
  </si>
  <si>
    <t>Средства массовой информации</t>
  </si>
  <si>
    <t>Родительское собрание</t>
  </si>
  <si>
    <t>публичный доклад по итогам учебного года</t>
  </si>
  <si>
    <t>1 раз в год</t>
  </si>
  <si>
    <t>публикации</t>
  </si>
  <si>
    <t>по мере необходимости</t>
  </si>
  <si>
    <t>информация о качестве предоставления муниципальной услуги</t>
  </si>
  <si>
    <t>1 раз в квартал</t>
  </si>
  <si>
    <t>к отчету о выполнении муниципального задания (МДОУ детский сад компенсирующего вида  № 3  "Белочка" (для детей с нарушением речи)</t>
  </si>
  <si>
    <t xml:space="preserve">Заведующий </t>
  </si>
  <si>
    <t>МДОУ детский сад комбинированного вида №18 "Улыбка"</t>
  </si>
  <si>
    <t>размещено на официальном сайте учреждения</t>
  </si>
  <si>
    <t>МУ "Управление образования администрации Воскресенского муниципального района Московской области"</t>
  </si>
  <si>
    <t>Н.К.Евсеева</t>
  </si>
  <si>
    <t>МУ  "Администрация Воскресенского муниципального района Московской области"</t>
  </si>
  <si>
    <t xml:space="preserve">Закон  Московской области от 30.04.2009 №41/2009 "Об образовании", Закон Московской области от 27.07. 2013  N 94/2013-ОЗ "Об образовании" </t>
  </si>
  <si>
    <t>Постановление  МУ "Администрация Воскресенского муниципального района Московской области "от 09.12.2013  № 2718 «Об утверждении положения о формировании муниципальных заданий на оказание муниципальных услуг (выполнении работ) муниципальными бюджетными и автономными учреждениями Воскресенского муниципального района»</t>
  </si>
  <si>
    <t>Приказ МУ "Управление образования администрации Воскресенского муниципального района Московской области" от 24.12.2013 № 1357 "Об утверждении показателей, характеризующих качество выполнения муниципальных услуг (работ) на финансовый 2014 год в муниципальных бюджетных и автономных учреждениях Воскресенского муниципального района"</t>
  </si>
  <si>
    <t>постановлением администрации Воскресенского муниципального района Московской области</t>
  </si>
  <si>
    <t>И.Н.Буфетова</t>
  </si>
  <si>
    <t>МДОУ   ЦРР - детский сад № 36 "Полянка"</t>
  </si>
  <si>
    <t>Присмотр и уход</t>
  </si>
  <si>
    <t>Доля педагогических   и руководящих работников, имеющих квалификационную категорию</t>
  </si>
  <si>
    <t>0-2</t>
  </si>
  <si>
    <t>Заместитель начальника-начальник   отдела воспитания, дошкольного и дополнительного образования</t>
  </si>
  <si>
    <t>Перечень муниципальных услуг (работ), оказываемых (выполняемых) муниципальными бюджетными ( автономными) учреждениями, подведомственными МУ "Управление образования Воскресенского муниципального района Московской области", утвержденный постановлением МУ "Администрация  Воскресенского муниципального района  Московской области" от 25.12.2014 № 3311</t>
  </si>
  <si>
    <t>МУ "Управление образования"</t>
  </si>
  <si>
    <t>Приложение  61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</si>
</sst>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26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rgb="FFFF00FF"/>
      </left>
      <right/>
      <top style="thick">
        <color rgb="FFFF00FF"/>
      </top>
      <bottom style="thin">
        <color auto="1"/>
      </bottom>
      <diagonal/>
    </border>
    <border>
      <left/>
      <right/>
      <top style="thick">
        <color rgb="FFFF00FF"/>
      </top>
      <bottom style="thin">
        <color auto="1"/>
      </bottom>
      <diagonal/>
    </border>
    <border>
      <left/>
      <right style="thick">
        <color rgb="FFFF00FF"/>
      </right>
      <top style="thick">
        <color rgb="FFFF00FF"/>
      </top>
      <bottom style="thin">
        <color auto="1"/>
      </bottom>
      <diagonal/>
    </border>
    <border>
      <left style="thick">
        <color rgb="FFFF00FF"/>
      </left>
      <right/>
      <top style="thin">
        <color auto="1"/>
      </top>
      <bottom style="thin">
        <color auto="1"/>
      </bottom>
      <diagonal/>
    </border>
    <border>
      <left/>
      <right style="thick">
        <color rgb="FFFF00FF"/>
      </right>
      <top style="thin">
        <color auto="1"/>
      </top>
      <bottom style="thin">
        <color auto="1"/>
      </bottom>
      <diagonal/>
    </border>
    <border>
      <left style="thick">
        <color rgb="FFFF00F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FF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ck">
        <color rgb="FFFF00FF"/>
      </left>
      <right style="thick">
        <color rgb="FFFF00FF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rgb="FFFF00FF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3" fillId="0" borderId="0"/>
  </cellStyleXfs>
  <cellXfs count="379">
    <xf numFmtId="0" fontId="0" fillId="0" borderId="0" xfId="0"/>
    <xf numFmtId="4" fontId="1" fillId="2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4" fontId="1" fillId="2" borderId="3" xfId="0" applyNumberFormat="1" applyFont="1" applyFill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4" fontId="3" fillId="2" borderId="14" xfId="0" applyNumberFormat="1" applyFont="1" applyFill="1" applyBorder="1" applyAlignment="1">
      <alignment horizontal="right" vertical="center"/>
    </xf>
    <xf numFmtId="14" fontId="1" fillId="2" borderId="11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/>
    <xf numFmtId="0" fontId="1" fillId="0" borderId="0" xfId="0" applyFont="1" applyAlignment="1">
      <alignment vertical="center" textRotation="90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/>
    <xf numFmtId="4" fontId="4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Alignment="1"/>
    <xf numFmtId="0" fontId="1" fillId="0" borderId="1" xfId="0" applyFont="1" applyBorder="1"/>
    <xf numFmtId="4" fontId="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14" fontId="5" fillId="0" borderId="0" xfId="0" applyNumberFormat="1" applyFont="1" applyAlignment="1">
      <alignment horizontal="right"/>
    </xf>
    <xf numFmtId="0" fontId="4" fillId="0" borderId="1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4" fontId="8" fillId="0" borderId="16" xfId="0" applyNumberFormat="1" applyFont="1" applyBorder="1" applyAlignment="1">
      <alignment horizontal="right"/>
    </xf>
    <xf numFmtId="1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3" fontId="3" fillId="0" borderId="1" xfId="0" applyNumberFormat="1" applyFont="1" applyBorder="1" applyAlignment="1">
      <alignment horizontal="right" vertical="center"/>
    </xf>
    <xf numFmtId="3" fontId="3" fillId="2" borderId="14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1" fillId="0" borderId="16" xfId="0" applyFont="1" applyBorder="1"/>
    <xf numFmtId="14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8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 textRotation="90"/>
    </xf>
    <xf numFmtId="0" fontId="4" fillId="0" borderId="16" xfId="0" applyFont="1" applyBorder="1"/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14" fontId="5" fillId="0" borderId="0" xfId="0" applyNumberFormat="1" applyFont="1" applyBorder="1" applyAlignment="1">
      <alignment horizontal="right"/>
    </xf>
    <xf numFmtId="0" fontId="8" fillId="0" borderId="0" xfId="0" applyFont="1" applyBorder="1"/>
    <xf numFmtId="0" fontId="1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/>
    <xf numFmtId="4" fontId="8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12" xfId="0" applyFont="1" applyBorder="1" applyAlignment="1"/>
    <xf numFmtId="0" fontId="11" fillId="4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4" fontId="3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12" fillId="0" borderId="13" xfId="0" applyFont="1" applyFill="1" applyBorder="1" applyAlignment="1">
      <alignment horizontal="center" vertical="center" textRotation="90"/>
    </xf>
    <xf numFmtId="0" fontId="12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/>
    </xf>
    <xf numFmtId="0" fontId="12" fillId="2" borderId="14" xfId="0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center" vertical="center" textRotation="90"/>
    </xf>
    <xf numFmtId="0" fontId="12" fillId="0" borderId="4" xfId="0" applyFont="1" applyFill="1" applyBorder="1" applyAlignment="1">
      <alignment horizontal="center" vertical="center" textRotation="90"/>
    </xf>
    <xf numFmtId="0" fontId="12" fillId="0" borderId="21" xfId="0" applyFont="1" applyFill="1" applyBorder="1" applyAlignment="1">
      <alignment horizontal="center" vertical="center" textRotation="90"/>
    </xf>
    <xf numFmtId="0" fontId="2" fillId="0" borderId="21" xfId="0" applyFont="1" applyFill="1" applyBorder="1" applyAlignment="1">
      <alignment horizontal="center" vertical="center" textRotation="90"/>
    </xf>
    <xf numFmtId="0" fontId="14" fillId="0" borderId="21" xfId="0" applyFont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textRotation="90"/>
    </xf>
    <xf numFmtId="0" fontId="14" fillId="0" borderId="27" xfId="0" applyFont="1" applyBorder="1" applyAlignment="1">
      <alignment horizontal="center" vertical="center" wrapText="1"/>
    </xf>
    <xf numFmtId="14" fontId="4" fillId="0" borderId="31" xfId="0" applyNumberFormat="1" applyFont="1" applyBorder="1" applyAlignment="1">
      <alignment wrapText="1"/>
    </xf>
    <xf numFmtId="14" fontId="4" fillId="0" borderId="32" xfId="0" applyNumberFormat="1" applyFont="1" applyBorder="1" applyAlignment="1">
      <alignment horizontal="center" vertical="center" wrapText="1"/>
    </xf>
    <xf numFmtId="14" fontId="4" fillId="0" borderId="32" xfId="0" applyNumberFormat="1" applyFont="1" applyBorder="1" applyAlignment="1">
      <alignment vertical="center" wrapText="1"/>
    </xf>
    <xf numFmtId="0" fontId="6" fillId="0" borderId="24" xfId="0" applyFont="1" applyBorder="1" applyAlignment="1"/>
    <xf numFmtId="14" fontId="1" fillId="2" borderId="24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14" fontId="1" fillId="0" borderId="24" xfId="0" applyNumberFormat="1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/>
    </xf>
    <xf numFmtId="0" fontId="14" fillId="0" borderId="22" xfId="0" applyFont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/>
    </xf>
    <xf numFmtId="14" fontId="1" fillId="0" borderId="23" xfId="0" applyNumberFormat="1" applyFont="1" applyBorder="1" applyAlignment="1">
      <alignment horizontal="center"/>
    </xf>
    <xf numFmtId="0" fontId="12" fillId="0" borderId="26" xfId="0" applyFont="1" applyFill="1" applyBorder="1" applyAlignment="1">
      <alignment horizontal="center" vertical="center" textRotation="90"/>
    </xf>
    <xf numFmtId="14" fontId="1" fillId="2" borderId="40" xfId="0" applyNumberFormat="1" applyFont="1" applyFill="1" applyBorder="1" applyAlignment="1">
      <alignment horizontal="center"/>
    </xf>
    <xf numFmtId="0" fontId="12" fillId="0" borderId="41" xfId="0" applyFont="1" applyFill="1" applyBorder="1" applyAlignment="1">
      <alignment horizontal="center" vertical="center" textRotation="90"/>
    </xf>
    <xf numFmtId="0" fontId="11" fillId="4" borderId="42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/>
    </xf>
    <xf numFmtId="14" fontId="4" fillId="0" borderId="36" xfId="0" applyNumberFormat="1" applyFont="1" applyBorder="1" applyAlignment="1">
      <alignment wrapText="1"/>
    </xf>
    <xf numFmtId="0" fontId="6" fillId="0" borderId="23" xfId="0" applyFont="1" applyBorder="1" applyAlignment="1"/>
    <xf numFmtId="0" fontId="6" fillId="0" borderId="25" xfId="0" applyFont="1" applyBorder="1" applyAlignment="1"/>
    <xf numFmtId="14" fontId="1" fillId="2" borderId="23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4" fontId="5" fillId="0" borderId="0" xfId="0" applyNumberFormat="1" applyFont="1" applyFill="1" applyAlignment="1">
      <alignment vertical="center"/>
    </xf>
    <xf numFmtId="4" fontId="8" fillId="2" borderId="16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7" fillId="0" borderId="0" xfId="0" applyFont="1"/>
    <xf numFmtId="0" fontId="17" fillId="0" borderId="0" xfId="0" applyFont="1" applyAlignment="1"/>
    <xf numFmtId="14" fontId="16" fillId="0" borderId="0" xfId="0" applyNumberFormat="1" applyFont="1" applyAlignment="1">
      <alignment horizontal="right"/>
    </xf>
    <xf numFmtId="14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20" fillId="0" borderId="0" xfId="0" applyFont="1"/>
    <xf numFmtId="0" fontId="19" fillId="0" borderId="0" xfId="0" applyFont="1" applyBorder="1"/>
    <xf numFmtId="0" fontId="18" fillId="0" borderId="0" xfId="0" applyFont="1" applyBorder="1" applyAlignment="1"/>
    <xf numFmtId="1" fontId="8" fillId="0" borderId="16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" fillId="7" borderId="43" xfId="0" applyFont="1" applyFill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14" fontId="11" fillId="0" borderId="0" xfId="0" applyNumberFormat="1" applyFont="1" applyFill="1" applyAlignment="1">
      <alignment horizontal="center" vertical="center"/>
    </xf>
    <xf numFmtId="0" fontId="2" fillId="0" borderId="0" xfId="0" applyFont="1"/>
    <xf numFmtId="3" fontId="1" fillId="0" borderId="4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0" fontId="11" fillId="4" borderId="56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4" borderId="57" xfId="0" applyFont="1" applyFill="1" applyBorder="1" applyAlignment="1">
      <alignment horizontal="center" vertical="center"/>
    </xf>
    <xf numFmtId="3" fontId="12" fillId="2" borderId="24" xfId="0" applyNumberFormat="1" applyFont="1" applyFill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12" fillId="2" borderId="19" xfId="0" applyNumberFormat="1" applyFont="1" applyFill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3" fontId="2" fillId="2" borderId="35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4" fontId="12" fillId="2" borderId="21" xfId="0" applyNumberFormat="1" applyFont="1" applyFill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2" borderId="21" xfId="0" applyNumberFormat="1" applyFont="1" applyFill="1" applyBorder="1" applyAlignment="1">
      <alignment horizontal="center" vertical="center"/>
    </xf>
    <xf numFmtId="4" fontId="2" fillId="2" borderId="27" xfId="0" applyNumberFormat="1" applyFont="1" applyFill="1" applyBorder="1" applyAlignment="1">
      <alignment horizontal="center" vertical="center"/>
    </xf>
    <xf numFmtId="4" fontId="2" fillId="2" borderId="22" xfId="0" applyNumberFormat="1" applyFont="1" applyFill="1" applyBorder="1" applyAlignment="1">
      <alignment horizontal="center" vertical="center"/>
    </xf>
    <xf numFmtId="3" fontId="12" fillId="2" borderId="21" xfId="0" applyNumberFormat="1" applyFont="1" applyFill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54" xfId="0" applyNumberFormat="1" applyFont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12" fillId="2" borderId="52" xfId="0" applyNumberFormat="1" applyFont="1" applyFill="1" applyBorder="1" applyAlignment="1">
      <alignment horizontal="center" vertical="center"/>
    </xf>
    <xf numFmtId="3" fontId="2" fillId="0" borderId="52" xfId="0" applyNumberFormat="1" applyFont="1" applyBorder="1" applyAlignment="1">
      <alignment horizontal="center" vertical="center"/>
    </xf>
    <xf numFmtId="3" fontId="2" fillId="0" borderId="30" xfId="0" applyNumberFormat="1" applyFont="1" applyBorder="1" applyAlignment="1">
      <alignment horizontal="center" vertical="center"/>
    </xf>
    <xf numFmtId="3" fontId="12" fillId="2" borderId="29" xfId="0" applyNumberFormat="1" applyFont="1" applyFill="1" applyBorder="1" applyAlignment="1">
      <alignment horizontal="center" vertical="center"/>
    </xf>
    <xf numFmtId="3" fontId="2" fillId="0" borderId="29" xfId="0" applyNumberFormat="1" applyFont="1" applyBorder="1" applyAlignment="1">
      <alignment horizontal="center" vertical="center"/>
    </xf>
    <xf numFmtId="3" fontId="2" fillId="0" borderId="53" xfId="0" applyNumberFormat="1" applyFont="1" applyBorder="1" applyAlignment="1">
      <alignment horizontal="center" vertical="center"/>
    </xf>
    <xf numFmtId="3" fontId="2" fillId="2" borderId="29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3" fontId="12" fillId="8" borderId="23" xfId="0" applyNumberFormat="1" applyFont="1" applyFill="1" applyBorder="1" applyAlignment="1">
      <alignment horizontal="center" vertical="center"/>
    </xf>
    <xf numFmtId="3" fontId="12" fillId="8" borderId="34" xfId="0" applyNumberFormat="1" applyFont="1" applyFill="1" applyBorder="1" applyAlignment="1">
      <alignment horizontal="center" vertical="center"/>
    </xf>
    <xf numFmtId="3" fontId="12" fillId="8" borderId="51" xfId="0" applyNumberFormat="1" applyFont="1" applyFill="1" applyBorder="1" applyAlignment="1">
      <alignment horizontal="center" vertical="center"/>
    </xf>
    <xf numFmtId="4" fontId="12" fillId="8" borderId="26" xfId="0" applyNumberFormat="1" applyFont="1" applyFill="1" applyBorder="1" applyAlignment="1">
      <alignment horizontal="center" vertical="center"/>
    </xf>
    <xf numFmtId="3" fontId="12" fillId="8" borderId="26" xfId="0" applyNumberFormat="1" applyFont="1" applyFill="1" applyBorder="1" applyAlignment="1">
      <alignment horizontal="center" vertical="center"/>
    </xf>
    <xf numFmtId="3" fontId="12" fillId="8" borderId="28" xfId="0" applyNumberFormat="1" applyFont="1" applyFill="1" applyBorder="1" applyAlignment="1">
      <alignment horizontal="center" vertical="center"/>
    </xf>
    <xf numFmtId="3" fontId="12" fillId="8" borderId="18" xfId="0" applyNumberFormat="1" applyFont="1" applyFill="1" applyBorder="1" applyAlignment="1">
      <alignment horizontal="center" vertical="center"/>
    </xf>
    <xf numFmtId="4" fontId="12" fillId="8" borderId="41" xfId="0" applyNumberFormat="1" applyFont="1" applyFill="1" applyBorder="1" applyAlignment="1">
      <alignment horizontal="center" vertical="center"/>
    </xf>
    <xf numFmtId="3" fontId="12" fillId="8" borderId="41" xfId="0" applyNumberFormat="1" applyFont="1" applyFill="1" applyBorder="1" applyAlignment="1">
      <alignment horizontal="center" vertical="center"/>
    </xf>
    <xf numFmtId="3" fontId="12" fillId="8" borderId="42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wrapText="1"/>
    </xf>
    <xf numFmtId="14" fontId="4" fillId="0" borderId="1" xfId="0" applyNumberFormat="1" applyFont="1" applyBorder="1" applyAlignment="1">
      <alignment horizontal="center" vertical="center" wrapText="1"/>
    </xf>
    <xf numFmtId="3" fontId="1" fillId="8" borderId="55" xfId="0" applyNumberFormat="1" applyFont="1" applyFill="1" applyBorder="1" applyAlignment="1" applyProtection="1">
      <alignment horizontal="right" vertical="center"/>
      <protection hidden="1"/>
    </xf>
    <xf numFmtId="4" fontId="1" fillId="8" borderId="55" xfId="0" applyNumberFormat="1" applyFont="1" applyFill="1" applyBorder="1" applyAlignment="1" applyProtection="1">
      <alignment horizontal="right" vertical="center"/>
      <protection hidden="1"/>
    </xf>
    <xf numFmtId="3" fontId="1" fillId="8" borderId="13" xfId="0" applyNumberFormat="1" applyFont="1" applyFill="1" applyBorder="1" applyAlignment="1">
      <alignment horizontal="right" vertical="center"/>
    </xf>
    <xf numFmtId="4" fontId="1" fillId="8" borderId="13" xfId="0" applyNumberFormat="1" applyFont="1" applyFill="1" applyBorder="1" applyAlignment="1">
      <alignment horizontal="right" vertical="center"/>
    </xf>
    <xf numFmtId="3" fontId="1" fillId="8" borderId="4" xfId="0" applyNumberFormat="1" applyFont="1" applyFill="1" applyBorder="1" applyAlignment="1">
      <alignment horizontal="right" vertical="center"/>
    </xf>
    <xf numFmtId="4" fontId="1" fillId="8" borderId="4" xfId="0" applyNumberFormat="1" applyFont="1" applyFill="1" applyBorder="1" applyAlignment="1">
      <alignment horizontal="right" vertical="center"/>
    </xf>
    <xf numFmtId="0" fontId="1" fillId="7" borderId="0" xfId="0" applyFont="1" applyFill="1" applyAlignment="1">
      <alignment horizontal="center"/>
    </xf>
    <xf numFmtId="4" fontId="8" fillId="7" borderId="15" xfId="0" applyNumberFormat="1" applyFont="1" applyFill="1" applyBorder="1" applyAlignment="1">
      <alignment horizontal="right"/>
    </xf>
    <xf numFmtId="4" fontId="12" fillId="7" borderId="15" xfId="0" applyNumberFormat="1" applyFont="1" applyFill="1" applyBorder="1" applyAlignment="1">
      <alignment horizontal="left"/>
    </xf>
    <xf numFmtId="0" fontId="7" fillId="0" borderId="0" xfId="0" applyFont="1" applyAlignment="1">
      <alignment horizontal="center"/>
    </xf>
    <xf numFmtId="0" fontId="7" fillId="8" borderId="0" xfId="0" applyFont="1" applyFill="1" applyAlignment="1">
      <alignment horizontal="center" wrapText="1"/>
    </xf>
    <xf numFmtId="0" fontId="17" fillId="0" borderId="1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49" fontId="4" fillId="0" borderId="16" xfId="0" applyNumberFormat="1" applyFont="1" applyFill="1" applyBorder="1" applyAlignment="1">
      <alignment horizontal="center" vertical="center"/>
    </xf>
    <xf numFmtId="14" fontId="11" fillId="0" borderId="17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wrapText="1"/>
    </xf>
    <xf numFmtId="0" fontId="15" fillId="0" borderId="32" xfId="0" applyFont="1" applyBorder="1" applyAlignment="1">
      <alignment horizontal="center" wrapText="1"/>
    </xf>
    <xf numFmtId="0" fontId="15" fillId="0" borderId="33" xfId="0" applyFont="1" applyBorder="1" applyAlignment="1">
      <alignment horizontal="center" wrapText="1"/>
    </xf>
    <xf numFmtId="14" fontId="9" fillId="0" borderId="15" xfId="0" applyNumberFormat="1" applyFont="1" applyFill="1" applyBorder="1" applyAlignment="1">
      <alignment horizontal="left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21" xfId="0" applyFont="1" applyBorder="1" applyAlignment="1">
      <alignment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/>
    </xf>
    <xf numFmtId="0" fontId="11" fillId="0" borderId="0" xfId="0" applyFont="1" applyBorder="1" applyAlignment="1">
      <alignment horizontal="center" vertical="top" wrapText="1"/>
    </xf>
    <xf numFmtId="14" fontId="8" fillId="0" borderId="15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5" fillId="5" borderId="31" xfId="0" applyFont="1" applyFill="1" applyBorder="1" applyAlignment="1">
      <alignment horizontal="center" wrapText="1"/>
    </xf>
    <xf numFmtId="0" fontId="15" fillId="5" borderId="32" xfId="0" applyFont="1" applyFill="1" applyBorder="1" applyAlignment="1">
      <alignment horizontal="center" wrapText="1"/>
    </xf>
    <xf numFmtId="0" fontId="15" fillId="5" borderId="33" xfId="0" applyFont="1" applyFill="1" applyBorder="1" applyAlignment="1">
      <alignment horizont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4" fontId="1" fillId="2" borderId="16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5" fillId="0" borderId="5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59" xfId="0" applyFont="1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5" fillId="3" borderId="39" xfId="0" applyFont="1" applyFill="1" applyBorder="1" applyAlignment="1">
      <alignment horizontal="center" wrapText="1"/>
    </xf>
    <xf numFmtId="0" fontId="15" fillId="3" borderId="32" xfId="0" applyFont="1" applyFill="1" applyBorder="1" applyAlignment="1">
      <alignment horizontal="center" wrapText="1"/>
    </xf>
    <xf numFmtId="0" fontId="15" fillId="3" borderId="36" xfId="0" applyFont="1" applyFill="1" applyBorder="1" applyAlignment="1">
      <alignment horizont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8" borderId="48" xfId="0" applyFont="1" applyFill="1" applyBorder="1" applyAlignment="1">
      <alignment horizontal="center" vertical="center" textRotation="90" wrapText="1"/>
    </xf>
    <xf numFmtId="0" fontId="5" fillId="8" borderId="49" xfId="0" applyFont="1" applyFill="1" applyBorder="1" applyAlignment="1">
      <alignment horizontal="center" vertical="center" textRotation="90" wrapText="1"/>
    </xf>
    <xf numFmtId="0" fontId="5" fillId="8" borderId="50" xfId="0" applyFont="1" applyFill="1" applyBorder="1" applyAlignment="1">
      <alignment horizontal="center" vertical="center" textRotation="90" wrapText="1"/>
    </xf>
    <xf numFmtId="0" fontId="7" fillId="0" borderId="0" xfId="0" applyFont="1" applyBorder="1"/>
    <xf numFmtId="0" fontId="1" fillId="0" borderId="1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4" fillId="7" borderId="0" xfId="0" applyFont="1" applyFill="1" applyAlignment="1">
      <alignment horizontal="center" vertical="center"/>
    </xf>
    <xf numFmtId="0" fontId="24" fillId="7" borderId="0" xfId="0" applyFont="1" applyFill="1" applyBorder="1" applyAlignment="1">
      <alignment horizontal="center" vertical="center"/>
    </xf>
    <xf numFmtId="0" fontId="24" fillId="7" borderId="0" xfId="0" applyFont="1" applyFill="1" applyAlignment="1">
      <alignment horizontal="center" vertical="center" wrapText="1"/>
    </xf>
    <xf numFmtId="0" fontId="24" fillId="7" borderId="0" xfId="0" applyFont="1" applyFill="1" applyBorder="1" applyAlignment="1">
      <alignment horizontal="center" vertical="center" wrapText="1"/>
    </xf>
    <xf numFmtId="0" fontId="25" fillId="7" borderId="0" xfId="0" applyFont="1" applyFill="1" applyBorder="1" applyAlignment="1">
      <alignment vertical="center"/>
    </xf>
    <xf numFmtId="0" fontId="25" fillId="7" borderId="0" xfId="0" applyFont="1" applyFill="1" applyBorder="1" applyAlignment="1">
      <alignment vertical="center" wrapText="1"/>
    </xf>
    <xf numFmtId="0" fontId="25" fillId="7" borderId="0" xfId="0" applyFont="1" applyFill="1" applyAlignment="1">
      <alignment vertical="center"/>
    </xf>
    <xf numFmtId="0" fontId="25" fillId="7" borderId="0" xfId="0" applyFont="1" applyFill="1" applyAlignment="1">
      <alignment horizontal="center" vertical="center"/>
    </xf>
    <xf numFmtId="0" fontId="25" fillId="7" borderId="17" xfId="0" applyFont="1" applyFill="1" applyBorder="1" applyAlignment="1">
      <alignment vertical="top"/>
    </xf>
    <xf numFmtId="0" fontId="25" fillId="7" borderId="0" xfId="0" applyFont="1" applyFill="1" applyBorder="1" applyAlignment="1">
      <alignment vertical="top"/>
    </xf>
    <xf numFmtId="0" fontId="25" fillId="7" borderId="0" xfId="0" applyFont="1" applyFill="1" applyAlignment="1">
      <alignment vertical="center" wrapText="1"/>
    </xf>
    <xf numFmtId="0" fontId="25" fillId="7" borderId="17" xfId="0" applyFont="1" applyFill="1" applyBorder="1" applyAlignment="1">
      <alignment vertical="center" wrapText="1"/>
    </xf>
    <xf numFmtId="0" fontId="25" fillId="7" borderId="0" xfId="0" applyFont="1" applyFill="1"/>
    <xf numFmtId="0" fontId="25" fillId="7" borderId="0" xfId="0" applyFont="1" applyFill="1" applyBorder="1"/>
    <xf numFmtId="0" fontId="12" fillId="7" borderId="1" xfId="0" applyFont="1" applyFill="1" applyBorder="1" applyAlignment="1">
      <alignment horizontal="center" vertical="center"/>
    </xf>
    <xf numFmtId="14" fontId="4" fillId="0" borderId="16" xfId="0" applyNumberFormat="1" applyFont="1" applyBorder="1"/>
    <xf numFmtId="0" fontId="28" fillId="0" borderId="0" xfId="0" applyFont="1" applyAlignment="1">
      <alignment horizontal="center" vertical="center"/>
    </xf>
    <xf numFmtId="0" fontId="8" fillId="0" borderId="0" xfId="0" applyFont="1"/>
    <xf numFmtId="0" fontId="7" fillId="0" borderId="7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6" fillId="7" borderId="0" xfId="0" applyFont="1" applyFill="1" applyAlignment="1">
      <alignment horizontal="center" vertical="center"/>
    </xf>
    <xf numFmtId="0" fontId="27" fillId="7" borderId="0" xfId="0" applyFont="1" applyFill="1" applyAlignment="1">
      <alignment vertical="center"/>
    </xf>
    <xf numFmtId="0" fontId="27" fillId="7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vertical="center"/>
    </xf>
    <xf numFmtId="14" fontId="8" fillId="0" borderId="0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textRotation="90" wrapText="1"/>
    </xf>
    <xf numFmtId="0" fontId="8" fillId="0" borderId="47" xfId="0" applyFont="1" applyBorder="1" applyAlignment="1">
      <alignment horizontal="center" vertical="center" textRotation="90" wrapText="1"/>
    </xf>
    <xf numFmtId="0" fontId="21" fillId="7" borderId="3" xfId="0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1" fillId="7" borderId="0" xfId="0" applyFont="1" applyFill="1" applyBorder="1" applyAlignment="1">
      <alignment horizontal="center" vertical="center"/>
    </xf>
    <xf numFmtId="0" fontId="30" fillId="7" borderId="0" xfId="0" applyFont="1" applyFill="1" applyBorder="1" applyAlignment="1">
      <alignment horizontal="center" vertical="center"/>
    </xf>
    <xf numFmtId="0" fontId="30" fillId="7" borderId="16" xfId="0" applyFont="1" applyFill="1" applyBorder="1" applyAlignment="1">
      <alignment vertical="center" wrapText="1"/>
    </xf>
    <xf numFmtId="0" fontId="30" fillId="7" borderId="0" xfId="0" applyFont="1" applyFill="1" applyBorder="1" applyAlignment="1">
      <alignment vertical="center" wrapText="1"/>
    </xf>
    <xf numFmtId="0" fontId="30" fillId="7" borderId="16" xfId="0" applyFont="1" applyFill="1" applyBorder="1" applyAlignment="1">
      <alignment vertical="center"/>
    </xf>
    <xf numFmtId="0" fontId="21" fillId="7" borderId="0" xfId="0" applyFont="1" applyFill="1" applyAlignment="1">
      <alignment horizontal="center" vertical="center"/>
    </xf>
    <xf numFmtId="0" fontId="30" fillId="7" borderId="0" xfId="0" applyFont="1" applyFill="1" applyBorder="1" applyAlignment="1">
      <alignment vertical="center"/>
    </xf>
    <xf numFmtId="0" fontId="30" fillId="7" borderId="0" xfId="0" applyFont="1" applyFill="1" applyAlignment="1">
      <alignment vertical="center" wrapText="1"/>
    </xf>
    <xf numFmtId="0" fontId="30" fillId="7" borderId="16" xfId="0" applyFont="1" applyFill="1" applyBorder="1"/>
    <xf numFmtId="0" fontId="30" fillId="7" borderId="0" xfId="0" applyFont="1" applyFill="1" applyAlignment="1">
      <alignment horizontal="center" vertical="center"/>
    </xf>
    <xf numFmtId="0" fontId="30" fillId="7" borderId="0" xfId="0" applyFont="1" applyFill="1" applyAlignment="1">
      <alignment horizontal="center" vertical="center" wrapText="1"/>
    </xf>
    <xf numFmtId="0" fontId="30" fillId="7" borderId="0" xfId="0" applyFont="1" applyFill="1" applyAlignment="1">
      <alignment horizontal="center"/>
    </xf>
    <xf numFmtId="0" fontId="21" fillId="7" borderId="0" xfId="0" applyFont="1" applyFill="1" applyAlignment="1">
      <alignment horizontal="left" vertical="center"/>
    </xf>
    <xf numFmtId="1" fontId="12" fillId="7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14" fontId="8" fillId="0" borderId="15" xfId="0" applyNumberFormat="1" applyFont="1" applyFill="1" applyBorder="1" applyAlignment="1">
      <alignment horizontal="left" vertical="center"/>
    </xf>
    <xf numFmtId="14" fontId="11" fillId="0" borderId="0" xfId="0" applyNumberFormat="1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" fontId="1" fillId="7" borderId="15" xfId="0" applyNumberFormat="1" applyFont="1" applyFill="1" applyBorder="1" applyAlignment="1">
      <alignment horizontal="center"/>
    </xf>
    <xf numFmtId="0" fontId="7" fillId="0" borderId="15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7" fillId="8" borderId="16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14" fontId="4" fillId="0" borderId="16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Alignment="1">
      <alignment horizontal="center" vertical="top"/>
    </xf>
    <xf numFmtId="0" fontId="11" fillId="0" borderId="0" xfId="0" applyFont="1" applyBorder="1" applyAlignment="1">
      <alignment horizontal="center" vertical="top" wrapText="1"/>
    </xf>
    <xf numFmtId="0" fontId="30" fillId="7" borderId="0" xfId="0" applyFont="1" applyFill="1" applyBorder="1" applyAlignment="1">
      <alignment horizontal="left" vertical="center" wrapText="1"/>
    </xf>
    <xf numFmtId="0" fontId="21" fillId="7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right"/>
    </xf>
    <xf numFmtId="0" fontId="21" fillId="7" borderId="1" xfId="0" applyFont="1" applyFill="1" applyBorder="1" applyAlignment="1">
      <alignment horizontal="left" vertical="center" wrapText="1"/>
    </xf>
    <xf numFmtId="0" fontId="30" fillId="7" borderId="2" xfId="0" applyFont="1" applyFill="1" applyBorder="1" applyAlignment="1">
      <alignment horizontal="left" vertical="center"/>
    </xf>
    <xf numFmtId="0" fontId="30" fillId="7" borderId="3" xfId="0" applyFont="1" applyFill="1" applyBorder="1" applyAlignment="1">
      <alignment horizontal="left" vertical="center"/>
    </xf>
    <xf numFmtId="0" fontId="30" fillId="7" borderId="4" xfId="0" applyFont="1" applyFill="1" applyBorder="1" applyAlignment="1">
      <alignment horizontal="left" vertical="center"/>
    </xf>
    <xf numFmtId="0" fontId="30" fillId="7" borderId="0" xfId="0" applyFont="1" applyFill="1" applyBorder="1" applyAlignment="1">
      <alignment horizontal="left" vertical="center"/>
    </xf>
    <xf numFmtId="0" fontId="21" fillId="7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left" vertical="center" wrapText="1"/>
    </xf>
    <xf numFmtId="0" fontId="21" fillId="7" borderId="3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left" vertical="center"/>
    </xf>
    <xf numFmtId="0" fontId="21" fillId="7" borderId="3" xfId="0" applyFont="1" applyFill="1" applyBorder="1" applyAlignment="1">
      <alignment horizontal="left" vertical="center"/>
    </xf>
    <xf numFmtId="0" fontId="21" fillId="7" borderId="4" xfId="0" applyFont="1" applyFill="1" applyBorder="1" applyAlignment="1">
      <alignment horizontal="left" vertical="center"/>
    </xf>
    <xf numFmtId="0" fontId="21" fillId="7" borderId="1" xfId="0" applyFont="1" applyFill="1" applyBorder="1" applyAlignment="1">
      <alignment horizontal="left" vertical="top" wrapText="1"/>
    </xf>
    <xf numFmtId="0" fontId="21" fillId="7" borderId="2" xfId="0" applyFont="1" applyFill="1" applyBorder="1" applyAlignment="1">
      <alignment horizontal="left" vertical="top" wrapText="1"/>
    </xf>
    <xf numFmtId="0" fontId="21" fillId="7" borderId="1" xfId="0" applyFont="1" applyFill="1" applyBorder="1" applyAlignment="1">
      <alignment horizontal="left" vertical="top"/>
    </xf>
    <xf numFmtId="0" fontId="21" fillId="7" borderId="2" xfId="0" applyFont="1" applyFill="1" applyBorder="1" applyAlignment="1">
      <alignment horizontal="left" vertical="top"/>
    </xf>
    <xf numFmtId="0" fontId="21" fillId="7" borderId="4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center" vertical="center"/>
    </xf>
    <xf numFmtId="0" fontId="21" fillId="7" borderId="3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left"/>
    </xf>
    <xf numFmtId="0" fontId="21" fillId="9" borderId="64" xfId="0" applyFont="1" applyFill="1" applyBorder="1" applyAlignment="1">
      <alignment horizontal="left" vertical="center" wrapText="1"/>
    </xf>
    <xf numFmtId="0" fontId="21" fillId="9" borderId="65" xfId="0" applyFont="1" applyFill="1" applyBorder="1" applyAlignment="1">
      <alignment horizontal="left" vertical="center" wrapText="1"/>
    </xf>
    <xf numFmtId="0" fontId="29" fillId="7" borderId="3" xfId="0" applyFont="1" applyFill="1" applyBorder="1" applyAlignment="1">
      <alignment horizontal="left" vertical="center" wrapText="1"/>
    </xf>
    <xf numFmtId="0" fontId="31" fillId="0" borderId="63" xfId="0" applyFont="1" applyBorder="1" applyAlignment="1">
      <alignment horizontal="center" vertical="center" wrapText="1"/>
    </xf>
    <xf numFmtId="0" fontId="32" fillId="0" borderId="6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21" fillId="7" borderId="16" xfId="0" applyFont="1" applyFill="1" applyBorder="1" applyAlignment="1">
      <alignment horizontal="center"/>
    </xf>
    <xf numFmtId="0" fontId="13" fillId="0" borderId="17" xfId="0" applyFont="1" applyBorder="1" applyAlignment="1">
      <alignment horizontal="center" vertical="top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vertical="center" wrapText="1"/>
    </xf>
    <xf numFmtId="0" fontId="8" fillId="0" borderId="58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46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8" fillId="0" borderId="46" xfId="0" applyFont="1" applyBorder="1" applyAlignment="1">
      <alignment vertic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60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30" fillId="9" borderId="0" xfId="0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00FF"/>
      <color rgb="FF0066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9"/>
  <sheetViews>
    <sheetView topLeftCell="A19" zoomScale="90" zoomScaleNormal="90" workbookViewId="0">
      <selection activeCell="E20" sqref="E20"/>
    </sheetView>
  </sheetViews>
  <sheetFormatPr defaultRowHeight="15"/>
  <cols>
    <col min="11" max="11" width="11.140625" customWidth="1"/>
    <col min="12" max="12" width="11" customWidth="1"/>
    <col min="17" max="17" width="10.7109375" customWidth="1"/>
    <col min="18" max="18" width="10.140625" customWidth="1"/>
  </cols>
  <sheetData>
    <row r="1" spans="1:35" ht="30.75">
      <c r="B1" s="117"/>
      <c r="C1" s="117"/>
      <c r="D1" s="117"/>
      <c r="E1" s="118"/>
      <c r="J1" s="119"/>
      <c r="K1" s="119"/>
      <c r="N1" s="119"/>
      <c r="O1" s="119"/>
      <c r="P1" s="119"/>
      <c r="Q1" s="119"/>
      <c r="T1" s="119"/>
      <c r="U1" s="119"/>
      <c r="V1" s="119"/>
      <c r="W1" s="119"/>
      <c r="Z1" s="229"/>
      <c r="AA1" s="229"/>
      <c r="AB1" s="229"/>
      <c r="AC1" s="229"/>
      <c r="AD1" s="229"/>
      <c r="AE1" s="229"/>
      <c r="AF1" s="229"/>
      <c r="AG1" s="119"/>
      <c r="AH1" s="119"/>
      <c r="AI1" s="119"/>
    </row>
    <row r="2" spans="1:35" ht="30.75">
      <c r="B2" s="117"/>
      <c r="C2" s="117"/>
      <c r="D2" s="117"/>
      <c r="E2" s="118"/>
      <c r="J2" s="119"/>
      <c r="K2" s="119"/>
      <c r="N2" s="119"/>
      <c r="O2" s="119"/>
      <c r="P2" s="119"/>
      <c r="Q2" s="119"/>
      <c r="T2" s="119"/>
      <c r="U2" s="119"/>
      <c r="V2" s="119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119"/>
    </row>
    <row r="3" spans="1:35" ht="30.75">
      <c r="B3" s="117"/>
      <c r="C3" s="117"/>
      <c r="D3" s="117"/>
      <c r="E3" s="118"/>
      <c r="J3" s="119"/>
      <c r="K3" s="119"/>
      <c r="N3" s="119"/>
      <c r="O3" s="119"/>
      <c r="P3" s="119"/>
      <c r="Q3" s="119"/>
      <c r="T3" s="119"/>
      <c r="U3" s="119"/>
      <c r="V3" s="119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119"/>
    </row>
    <row r="4" spans="1:35" ht="30.75">
      <c r="B4" s="117"/>
      <c r="C4" s="117"/>
      <c r="D4" s="117"/>
      <c r="E4" s="118"/>
      <c r="J4" s="119"/>
      <c r="K4" s="119"/>
      <c r="N4" s="119"/>
      <c r="O4" s="119"/>
      <c r="P4" s="119"/>
      <c r="Q4" s="119"/>
      <c r="T4" s="119"/>
      <c r="U4" s="119"/>
      <c r="V4" s="119"/>
      <c r="W4" s="119"/>
      <c r="Z4" s="128"/>
      <c r="AA4" s="128"/>
      <c r="AB4" s="128"/>
      <c r="AC4" s="128"/>
      <c r="AD4" s="128"/>
      <c r="AE4" s="128"/>
      <c r="AF4" s="128"/>
      <c r="AG4" s="119"/>
      <c r="AH4" s="119"/>
      <c r="AI4" s="119"/>
    </row>
    <row r="5" spans="1:35" ht="30">
      <c r="B5" s="117"/>
      <c r="C5" s="117"/>
      <c r="D5" s="117"/>
      <c r="E5" s="118"/>
      <c r="J5" s="119"/>
      <c r="K5" s="119"/>
      <c r="N5" s="119"/>
      <c r="O5" s="119"/>
      <c r="P5" s="119"/>
      <c r="Q5" s="119"/>
      <c r="T5" s="119"/>
      <c r="U5" s="119"/>
      <c r="V5" s="119"/>
      <c r="W5" s="119"/>
      <c r="Z5" s="129"/>
      <c r="AA5" s="129"/>
      <c r="AB5" s="129"/>
      <c r="AC5" s="129"/>
      <c r="AD5" s="129"/>
      <c r="AE5" s="129"/>
      <c r="AF5" s="129"/>
      <c r="AG5" s="119"/>
      <c r="AH5" s="119"/>
      <c r="AI5" s="119"/>
    </row>
    <row r="6" spans="1:35" ht="33">
      <c r="A6" s="200" t="s">
        <v>99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N6" s="127"/>
      <c r="O6" s="127"/>
      <c r="P6" s="127"/>
      <c r="Q6" s="127"/>
      <c r="T6" s="127"/>
      <c r="U6" s="127"/>
      <c r="V6" s="127"/>
      <c r="W6" s="127"/>
      <c r="AG6" s="127"/>
      <c r="AH6" s="127"/>
      <c r="AI6" s="127"/>
    </row>
    <row r="7" spans="1:35" ht="409.6">
      <c r="A7" s="201" t="s">
        <v>151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N7" s="127"/>
      <c r="O7" s="127"/>
      <c r="P7" s="127"/>
      <c r="Q7" s="127"/>
      <c r="T7" s="127"/>
      <c r="U7" s="127"/>
      <c r="V7" s="127"/>
      <c r="W7" s="127"/>
      <c r="AG7" s="127"/>
      <c r="AH7" s="127"/>
      <c r="AI7" s="127"/>
    </row>
    <row r="8" spans="1:35" ht="25.5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  <c r="N8" s="119"/>
      <c r="O8" s="119"/>
      <c r="P8" s="119"/>
      <c r="Q8" s="119"/>
      <c r="T8" s="119"/>
      <c r="U8" s="119"/>
      <c r="V8" s="119"/>
      <c r="W8" s="119"/>
      <c r="AG8" s="119"/>
      <c r="AH8" s="119"/>
      <c r="AI8" s="119"/>
    </row>
    <row r="9" spans="1:35" ht="26.25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N9" s="119"/>
      <c r="O9" s="119"/>
      <c r="P9" s="119"/>
      <c r="Q9" s="119"/>
      <c r="T9" s="119"/>
      <c r="U9" s="119"/>
      <c r="V9" s="119"/>
      <c r="W9" s="119"/>
      <c r="AG9" s="119"/>
      <c r="AH9" s="119"/>
      <c r="AI9" s="119"/>
    </row>
    <row r="10" spans="1:35" ht="26.25">
      <c r="A10" s="121" t="s">
        <v>18</v>
      </c>
      <c r="B10" s="204" t="s">
        <v>22</v>
      </c>
      <c r="C10" s="204"/>
      <c r="D10" s="204"/>
      <c r="E10" s="204"/>
      <c r="F10" s="204"/>
      <c r="G10" s="204"/>
      <c r="H10" s="204"/>
      <c r="I10" s="204"/>
      <c r="J10" s="204"/>
      <c r="K10" s="204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AG10" s="120"/>
      <c r="AH10" s="120"/>
    </row>
    <row r="11" spans="1:35" ht="20.25">
      <c r="A11" s="144"/>
      <c r="B11" s="205" t="s">
        <v>84</v>
      </c>
      <c r="C11" s="205"/>
      <c r="D11" s="205"/>
      <c r="E11" s="205"/>
      <c r="F11" s="205"/>
      <c r="G11" s="205"/>
      <c r="H11" s="205"/>
      <c r="I11" s="205"/>
      <c r="J11" s="205"/>
      <c r="K11" s="205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10"/>
      <c r="AF11" s="10"/>
      <c r="AG11" s="26"/>
      <c r="AH11" s="26"/>
    </row>
    <row r="12" spans="1:35" ht="20.25">
      <c r="A12" s="219"/>
      <c r="B12" s="219"/>
      <c r="C12" s="219"/>
      <c r="D12" s="219"/>
      <c r="E12" s="219"/>
      <c r="F12" s="219"/>
      <c r="G12" s="219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6"/>
      <c r="AF12" s="56"/>
      <c r="AG12" s="55"/>
      <c r="AH12" s="55"/>
    </row>
    <row r="13" spans="1:35" ht="20.25">
      <c r="A13" s="50"/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58"/>
      <c r="U13" s="58"/>
      <c r="V13" s="58"/>
      <c r="W13" s="58"/>
      <c r="Z13" s="58"/>
      <c r="AA13" s="58"/>
      <c r="AB13" s="58"/>
      <c r="AC13" s="58"/>
      <c r="AF13" s="58"/>
      <c r="AG13" s="58"/>
      <c r="AH13" s="58"/>
      <c r="AI13" s="58"/>
    </row>
    <row r="14" spans="1:35" ht="22.5">
      <c r="A14" s="122"/>
      <c r="B14" s="210" t="s">
        <v>85</v>
      </c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</row>
    <row r="15" spans="1:35" ht="150">
      <c r="A15" s="85"/>
      <c r="B15" s="86"/>
      <c r="C15" s="86"/>
      <c r="D15" s="86"/>
      <c r="E15" s="87"/>
      <c r="F15" s="106"/>
      <c r="G15" s="221" t="s">
        <v>112</v>
      </c>
      <c r="H15" s="221"/>
      <c r="I15" s="221"/>
      <c r="J15" s="222"/>
      <c r="K15" s="223" t="s">
        <v>12</v>
      </c>
      <c r="L15" s="224"/>
      <c r="M15" s="224"/>
      <c r="N15" s="224"/>
      <c r="O15" s="224"/>
      <c r="P15" s="225"/>
      <c r="Q15" s="207" t="s">
        <v>13</v>
      </c>
      <c r="R15" s="208"/>
      <c r="S15" s="208"/>
      <c r="T15" s="208"/>
      <c r="U15" s="208"/>
      <c r="V15" s="209"/>
      <c r="W15" s="234" t="s">
        <v>14</v>
      </c>
      <c r="X15" s="235"/>
      <c r="Y15" s="235"/>
      <c r="Z15" s="235"/>
      <c r="AA15" s="235"/>
      <c r="AB15" s="236"/>
      <c r="AC15" s="207" t="s">
        <v>15</v>
      </c>
      <c r="AD15" s="208"/>
      <c r="AE15" s="208"/>
      <c r="AF15" s="208"/>
      <c r="AG15" s="208"/>
      <c r="AH15" s="209"/>
    </row>
    <row r="16" spans="1:35" ht="110.25">
      <c r="A16" s="226" t="s">
        <v>100</v>
      </c>
      <c r="B16" s="214" t="s">
        <v>78</v>
      </c>
      <c r="C16" s="214" t="s">
        <v>86</v>
      </c>
      <c r="D16" s="214" t="s">
        <v>90</v>
      </c>
      <c r="E16" s="214" t="s">
        <v>87</v>
      </c>
      <c r="F16" s="217" t="s">
        <v>6</v>
      </c>
      <c r="G16" s="107" t="s">
        <v>1</v>
      </c>
      <c r="H16" s="88"/>
      <c r="I16" s="88"/>
      <c r="J16" s="108"/>
      <c r="K16" s="109">
        <v>41274</v>
      </c>
      <c r="L16" s="89">
        <v>41363</v>
      </c>
      <c r="M16" s="90"/>
      <c r="N16" s="90"/>
      <c r="O16" s="90"/>
      <c r="P16" s="93"/>
      <c r="Q16" s="100">
        <v>41364</v>
      </c>
      <c r="R16" s="91">
        <v>41455</v>
      </c>
      <c r="S16" s="92"/>
      <c r="T16" s="92"/>
      <c r="U16" s="92"/>
      <c r="V16" s="105"/>
      <c r="W16" s="102">
        <v>41456</v>
      </c>
      <c r="X16" s="89">
        <v>41547</v>
      </c>
      <c r="Y16" s="90"/>
      <c r="Z16" s="90"/>
      <c r="AA16" s="90"/>
      <c r="AB16" s="97"/>
      <c r="AC16" s="100">
        <v>41548</v>
      </c>
      <c r="AD16" s="91">
        <v>41638</v>
      </c>
      <c r="AE16" s="92"/>
      <c r="AF16" s="92"/>
      <c r="AG16" s="90"/>
      <c r="AH16" s="93"/>
    </row>
    <row r="17" spans="1:35" ht="165">
      <c r="A17" s="227"/>
      <c r="B17" s="215"/>
      <c r="C17" s="215"/>
      <c r="D17" s="215" t="s">
        <v>90</v>
      </c>
      <c r="E17" s="216"/>
      <c r="F17" s="218"/>
      <c r="G17" s="101" t="s">
        <v>2</v>
      </c>
      <c r="H17" s="80" t="s">
        <v>3</v>
      </c>
      <c r="I17" s="81" t="s">
        <v>4</v>
      </c>
      <c r="J17" s="84" t="s">
        <v>16</v>
      </c>
      <c r="K17" s="101" t="s">
        <v>2</v>
      </c>
      <c r="L17" s="83" t="s">
        <v>3</v>
      </c>
      <c r="M17" s="81" t="s">
        <v>4</v>
      </c>
      <c r="N17" s="82" t="s">
        <v>16</v>
      </c>
      <c r="O17" s="82" t="s">
        <v>101</v>
      </c>
      <c r="P17" s="84" t="s">
        <v>102</v>
      </c>
      <c r="Q17" s="101" t="s">
        <v>2</v>
      </c>
      <c r="R17" s="83" t="s">
        <v>3</v>
      </c>
      <c r="S17" s="81" t="s">
        <v>4</v>
      </c>
      <c r="T17" s="82" t="s">
        <v>16</v>
      </c>
      <c r="U17" s="82" t="s">
        <v>101</v>
      </c>
      <c r="V17" s="84" t="s">
        <v>102</v>
      </c>
      <c r="W17" s="103" t="s">
        <v>2</v>
      </c>
      <c r="X17" s="83" t="s">
        <v>3</v>
      </c>
      <c r="Y17" s="81" t="s">
        <v>4</v>
      </c>
      <c r="Z17" s="82" t="s">
        <v>16</v>
      </c>
      <c r="AA17" s="82" t="s">
        <v>101</v>
      </c>
      <c r="AB17" s="98" t="s">
        <v>102</v>
      </c>
      <c r="AC17" s="101" t="s">
        <v>2</v>
      </c>
      <c r="AD17" s="83" t="s">
        <v>3</v>
      </c>
      <c r="AE17" s="81" t="s">
        <v>4</v>
      </c>
      <c r="AF17" s="82" t="s">
        <v>16</v>
      </c>
      <c r="AG17" s="82" t="s">
        <v>101</v>
      </c>
      <c r="AH17" s="84" t="s">
        <v>102</v>
      </c>
    </row>
    <row r="18" spans="1:35">
      <c r="A18" s="94">
        <v>1</v>
      </c>
      <c r="B18" s="95">
        <v>2</v>
      </c>
      <c r="C18" s="95">
        <v>3</v>
      </c>
      <c r="D18" s="95">
        <v>4</v>
      </c>
      <c r="E18" s="95">
        <v>5</v>
      </c>
      <c r="F18" s="99">
        <v>6</v>
      </c>
      <c r="G18" s="94">
        <v>7</v>
      </c>
      <c r="H18" s="95">
        <v>8</v>
      </c>
      <c r="I18" s="95">
        <v>9</v>
      </c>
      <c r="J18" s="96">
        <v>10</v>
      </c>
      <c r="K18" s="94">
        <v>11</v>
      </c>
      <c r="L18" s="95">
        <v>12</v>
      </c>
      <c r="M18" s="95">
        <v>13</v>
      </c>
      <c r="N18" s="95">
        <v>14</v>
      </c>
      <c r="O18" s="95">
        <v>15</v>
      </c>
      <c r="P18" s="96">
        <v>16</v>
      </c>
      <c r="Q18" s="94">
        <v>17</v>
      </c>
      <c r="R18" s="95">
        <v>18</v>
      </c>
      <c r="S18" s="95">
        <v>19</v>
      </c>
      <c r="T18" s="95">
        <v>20</v>
      </c>
      <c r="U18" s="95">
        <v>21</v>
      </c>
      <c r="V18" s="96">
        <v>22</v>
      </c>
      <c r="W18" s="104">
        <v>23</v>
      </c>
      <c r="X18" s="95">
        <v>24</v>
      </c>
      <c r="Y18" s="95">
        <v>25</v>
      </c>
      <c r="Z18" s="95">
        <v>26</v>
      </c>
      <c r="AA18" s="95">
        <v>27</v>
      </c>
      <c r="AB18" s="99">
        <v>28</v>
      </c>
      <c r="AC18" s="94">
        <v>29</v>
      </c>
      <c r="AD18" s="95">
        <v>30</v>
      </c>
      <c r="AE18" s="95">
        <v>31</v>
      </c>
      <c r="AF18" s="95">
        <v>32</v>
      </c>
      <c r="AG18" s="95">
        <v>33</v>
      </c>
      <c r="AH18" s="96">
        <v>34</v>
      </c>
    </row>
    <row r="19" spans="1:35" ht="409.5">
      <c r="A19" s="240" t="str">
        <f>'МЗ (2)'!A6:L6</f>
        <v>МДОУ   ЦРР - детский сад № 36 "Полянка"</v>
      </c>
      <c r="B19" s="230" t="s">
        <v>118</v>
      </c>
      <c r="C19" s="211" t="s">
        <v>120</v>
      </c>
      <c r="D19" s="135" t="s">
        <v>91</v>
      </c>
      <c r="E19" s="136" t="s">
        <v>134</v>
      </c>
      <c r="F19" s="137" t="s">
        <v>123</v>
      </c>
      <c r="G19" s="179">
        <v>206</v>
      </c>
      <c r="H19" s="151"/>
      <c r="I19" s="152"/>
      <c r="J19" s="152">
        <f>'Отчет о выполнении МЗ (2)'!J18</f>
        <v>0</v>
      </c>
      <c r="K19" s="180">
        <f>'Отчет о выполнении МЗ (2)'!K18</f>
        <v>206</v>
      </c>
      <c r="L19" s="153">
        <f>'Отчет о выполнении МЗ (2)'!L18</f>
        <v>193</v>
      </c>
      <c r="M19" s="154">
        <f>'Отчет о выполнении МЗ (2)'!M18</f>
        <v>-13</v>
      </c>
      <c r="N19" s="154">
        <f>'Отчет о выполнении МЗ (2)'!N18</f>
        <v>0</v>
      </c>
      <c r="O19" s="155"/>
      <c r="P19" s="156"/>
      <c r="Q19" s="180">
        <f>'Отчет о выполнении МЗ (2)'!O18</f>
        <v>206</v>
      </c>
      <c r="R19" s="153">
        <f>'Отчет о выполнении МЗ (2)'!P18</f>
        <v>199</v>
      </c>
      <c r="S19" s="154">
        <f>'Отчет о выполнении МЗ (2)'!Q18</f>
        <v>-7</v>
      </c>
      <c r="T19" s="154">
        <f>'Отчет о выполнении МЗ (2)'!R18</f>
        <v>0</v>
      </c>
      <c r="U19" s="155"/>
      <c r="V19" s="156"/>
      <c r="W19" s="185">
        <f>'Отчет о выполнении МЗ (2)'!S18</f>
        <v>206</v>
      </c>
      <c r="X19" s="153">
        <f>'Отчет о выполнении МЗ (2)'!T18</f>
        <v>197</v>
      </c>
      <c r="Y19" s="154">
        <f>'Отчет о выполнении МЗ (2)'!U18</f>
        <v>-9</v>
      </c>
      <c r="Z19" s="154">
        <f>'Отчет о выполнении МЗ (2)'!V18</f>
        <v>0</v>
      </c>
      <c r="AA19" s="155"/>
      <c r="AB19" s="157"/>
      <c r="AC19" s="180">
        <f>'Отчет о выполнении МЗ (2)'!W18</f>
        <v>206</v>
      </c>
      <c r="AD19" s="153">
        <f>'Отчет о выполнении МЗ (2)'!X18</f>
        <v>189</v>
      </c>
      <c r="AE19" s="154">
        <f>'Отчет о выполнении МЗ (2)'!Y18</f>
        <v>-17</v>
      </c>
      <c r="AF19" s="154">
        <f>'Отчет о выполнении МЗ (2)'!Z18</f>
        <v>0</v>
      </c>
      <c r="AG19" s="155"/>
      <c r="AH19" s="156"/>
    </row>
    <row r="20" spans="1:35" ht="60">
      <c r="A20" s="241"/>
      <c r="B20" s="231"/>
      <c r="C20" s="212"/>
      <c r="D20" s="67" t="s">
        <v>92</v>
      </c>
      <c r="E20" s="133" t="s">
        <v>125</v>
      </c>
      <c r="F20" s="142" t="s">
        <v>131</v>
      </c>
      <c r="G20" s="180">
        <v>80</v>
      </c>
      <c r="H20" s="153">
        <f>'Отчет о выполнении МЗ (2)'!H19</f>
        <v>80</v>
      </c>
      <c r="I20" s="154">
        <f>'Отчет о выполнении МЗ (2)'!I19</f>
        <v>-20</v>
      </c>
      <c r="J20" s="154">
        <f>'Отчет о выполнении МЗ (2)'!J19</f>
        <v>0</v>
      </c>
      <c r="K20" s="182">
        <f>'Отчет о выполнении МЗ (2)'!K19</f>
        <v>100</v>
      </c>
      <c r="L20" s="158">
        <f>'Отчет о выполнении МЗ (2)'!L19</f>
        <v>82</v>
      </c>
      <c r="M20" s="159">
        <f>'Отчет о выполнении МЗ (2)'!M19</f>
        <v>-18</v>
      </c>
      <c r="N20" s="154">
        <f>'Отчет о выполнении МЗ (2)'!N19</f>
        <v>0</v>
      </c>
      <c r="O20" s="160"/>
      <c r="P20" s="161"/>
      <c r="Q20" s="182">
        <f>'Отчет о выполнении МЗ (2)'!O19</f>
        <v>100</v>
      </c>
      <c r="R20" s="158">
        <f>'Отчет о выполнении МЗ (2)'!P19</f>
        <v>82</v>
      </c>
      <c r="S20" s="159">
        <f>'Отчет о выполнении МЗ (2)'!Q19</f>
        <v>-18</v>
      </c>
      <c r="T20" s="154">
        <f>'Отчет о выполнении МЗ (2)'!R19</f>
        <v>0</v>
      </c>
      <c r="U20" s="160"/>
      <c r="V20" s="161"/>
      <c r="W20" s="186">
        <f>'Отчет о выполнении МЗ (2)'!S19</f>
        <v>100</v>
      </c>
      <c r="X20" s="158">
        <f>'Отчет о выполнении МЗ (2)'!T19</f>
        <v>82</v>
      </c>
      <c r="Y20" s="159">
        <f>'Отчет о выполнении МЗ (2)'!U19</f>
        <v>-18</v>
      </c>
      <c r="Z20" s="154">
        <f>'Отчет о выполнении МЗ (2)'!V19</f>
        <v>0</v>
      </c>
      <c r="AA20" s="160"/>
      <c r="AB20" s="162"/>
      <c r="AC20" s="182">
        <f>'Отчет о выполнении МЗ (2)'!W19</f>
        <v>100</v>
      </c>
      <c r="AD20" s="158">
        <f>'Отчет о выполнении МЗ (2)'!X19</f>
        <v>82</v>
      </c>
      <c r="AE20" s="159">
        <f>'Отчет о выполнении МЗ (2)'!Y19</f>
        <v>-18</v>
      </c>
      <c r="AF20" s="154">
        <f>'Отчет о выполнении МЗ (2)'!Z19</f>
        <v>0</v>
      </c>
      <c r="AG20" s="160"/>
      <c r="AH20" s="161"/>
    </row>
    <row r="21" spans="1:35" ht="255">
      <c r="A21" s="241"/>
      <c r="B21" s="231"/>
      <c r="C21" s="212"/>
      <c r="D21" s="67" t="s">
        <v>92</v>
      </c>
      <c r="E21" s="134" t="s">
        <v>128</v>
      </c>
      <c r="F21" s="142" t="s">
        <v>131</v>
      </c>
      <c r="G21" s="180">
        <v>40</v>
      </c>
      <c r="H21" s="153">
        <f>'Отчет о выполнении МЗ (2)'!H20</f>
        <v>40</v>
      </c>
      <c r="I21" s="154">
        <f>'Отчет о выполнении МЗ (2)'!I20</f>
        <v>20</v>
      </c>
      <c r="J21" s="154">
        <f>'Отчет о выполнении МЗ (2)'!J20</f>
        <v>0</v>
      </c>
      <c r="K21" s="182">
        <f>'Отчет о выполнении МЗ (2)'!K20</f>
        <v>20</v>
      </c>
      <c r="L21" s="158">
        <f>'Отчет о выполнении МЗ (2)'!L20</f>
        <v>22</v>
      </c>
      <c r="M21" s="159">
        <f>'Отчет о выполнении МЗ (2)'!M20</f>
        <v>2</v>
      </c>
      <c r="N21" s="154">
        <f>'Отчет о выполнении МЗ (2)'!N20</f>
        <v>0</v>
      </c>
      <c r="O21" s="160"/>
      <c r="P21" s="161"/>
      <c r="Q21" s="182">
        <f>'Отчет о выполнении МЗ (2)'!O20</f>
        <v>20</v>
      </c>
      <c r="R21" s="158">
        <f>'Отчет о выполнении МЗ (2)'!P20</f>
        <v>22</v>
      </c>
      <c r="S21" s="159">
        <f>'Отчет о выполнении МЗ (2)'!Q20</f>
        <v>2</v>
      </c>
      <c r="T21" s="154">
        <f>'Отчет о выполнении МЗ (2)'!R20</f>
        <v>0</v>
      </c>
      <c r="U21" s="160"/>
      <c r="V21" s="161"/>
      <c r="W21" s="186">
        <f>'Отчет о выполнении МЗ (2)'!S20</f>
        <v>20</v>
      </c>
      <c r="X21" s="158">
        <f>'Отчет о выполнении МЗ (2)'!T20</f>
        <v>22</v>
      </c>
      <c r="Y21" s="159">
        <f>'Отчет о выполнении МЗ (2)'!U20</f>
        <v>2</v>
      </c>
      <c r="Z21" s="154">
        <f>'Отчет о выполнении МЗ (2)'!V20</f>
        <v>0</v>
      </c>
      <c r="AA21" s="160"/>
      <c r="AB21" s="162"/>
      <c r="AC21" s="182">
        <f>'Отчет о выполнении МЗ (2)'!W20</f>
        <v>20</v>
      </c>
      <c r="AD21" s="158">
        <f>'Отчет о выполнении МЗ (2)'!X20</f>
        <v>40</v>
      </c>
      <c r="AE21" s="159">
        <f>'Отчет о выполнении МЗ (2)'!Y20</f>
        <v>20</v>
      </c>
      <c r="AF21" s="154">
        <f>'Отчет о выполнении МЗ (2)'!Z20</f>
        <v>0</v>
      </c>
      <c r="AG21" s="160"/>
      <c r="AH21" s="161"/>
    </row>
    <row r="22" spans="1:35" ht="180">
      <c r="A22" s="241"/>
      <c r="B22" s="231"/>
      <c r="C22" s="212"/>
      <c r="D22" s="67" t="s">
        <v>92</v>
      </c>
      <c r="E22" s="133" t="s">
        <v>126</v>
      </c>
      <c r="F22" s="142" t="s">
        <v>131</v>
      </c>
      <c r="G22" s="180">
        <v>88</v>
      </c>
      <c r="H22" s="153">
        <f>'Отчет о выполнении МЗ (2)'!H21</f>
        <v>88</v>
      </c>
      <c r="I22" s="154">
        <f>'Отчет о выполнении МЗ (2)'!I21</f>
        <v>-12</v>
      </c>
      <c r="J22" s="154">
        <f>'Отчет о выполнении МЗ (2)'!J21</f>
        <v>0</v>
      </c>
      <c r="K22" s="183">
        <f>'Отчет о выполнении МЗ (2)'!K21</f>
        <v>100</v>
      </c>
      <c r="L22" s="163">
        <f>'Отчет о выполнении МЗ (2)'!L21</f>
        <v>67</v>
      </c>
      <c r="M22" s="164">
        <f>'Отчет о выполнении МЗ (2)'!M21</f>
        <v>-33</v>
      </c>
      <c r="N22" s="165">
        <f>'Отчет о выполнении МЗ (2)'!N21</f>
        <v>0</v>
      </c>
      <c r="O22" s="166"/>
      <c r="P22" s="167"/>
      <c r="Q22" s="183">
        <f>'Отчет о выполнении МЗ (2)'!O21</f>
        <v>100</v>
      </c>
      <c r="R22" s="163">
        <f>'Отчет о выполнении МЗ (2)'!P21</f>
        <v>85</v>
      </c>
      <c r="S22" s="164">
        <f>'Отчет о выполнении МЗ (2)'!Q21</f>
        <v>-15</v>
      </c>
      <c r="T22" s="165">
        <f>'Отчет о выполнении МЗ (2)'!R21</f>
        <v>0</v>
      </c>
      <c r="U22" s="166"/>
      <c r="V22" s="167"/>
      <c r="W22" s="187">
        <f>'Отчет о выполнении МЗ (2)'!S21</f>
        <v>100</v>
      </c>
      <c r="X22" s="163">
        <f>'Отчет о выполнении МЗ (2)'!T21</f>
        <v>85</v>
      </c>
      <c r="Y22" s="164">
        <f>'Отчет о выполнении МЗ (2)'!U21</f>
        <v>-15</v>
      </c>
      <c r="Z22" s="165">
        <f>'Отчет о выполнении МЗ (2)'!V21</f>
        <v>0</v>
      </c>
      <c r="AA22" s="166"/>
      <c r="AB22" s="168"/>
      <c r="AC22" s="183">
        <f>'Отчет о выполнении МЗ (2)'!W21</f>
        <v>100</v>
      </c>
      <c r="AD22" s="163">
        <f>'Отчет о выполнении МЗ (2)'!X21</f>
        <v>88</v>
      </c>
      <c r="AE22" s="164">
        <f>'Отчет о выполнении МЗ (2)'!Y21</f>
        <v>-12</v>
      </c>
      <c r="AF22" s="165">
        <f>'Отчет о выполнении МЗ (2)'!Z21</f>
        <v>0</v>
      </c>
      <c r="AG22" s="166"/>
      <c r="AH22" s="167"/>
    </row>
    <row r="23" spans="1:35" ht="150">
      <c r="A23" s="241"/>
      <c r="B23" s="232"/>
      <c r="C23" s="213"/>
      <c r="D23" s="139" t="s">
        <v>92</v>
      </c>
      <c r="E23" s="140" t="s">
        <v>127</v>
      </c>
      <c r="F23" s="143" t="s">
        <v>133</v>
      </c>
      <c r="G23" s="181">
        <v>0</v>
      </c>
      <c r="H23" s="169">
        <f>'Отчет о выполнении МЗ (2)'!H22</f>
        <v>0</v>
      </c>
      <c r="I23" s="170">
        <f>'Отчет о выполнении МЗ (2)'!I22</f>
        <v>0</v>
      </c>
      <c r="J23" s="171">
        <f>'Отчет о выполнении МЗ (2)'!J22</f>
        <v>0</v>
      </c>
      <c r="K23" s="184">
        <f>'Отчет о выполнении МЗ (2)'!K22</f>
        <v>0</v>
      </c>
      <c r="L23" s="172">
        <f>'Отчет о выполнении МЗ (2)'!L22</f>
        <v>0</v>
      </c>
      <c r="M23" s="173">
        <f>'Отчет о выполнении МЗ (2)'!M22</f>
        <v>0</v>
      </c>
      <c r="N23" s="174">
        <f>'Отчет о выполнении МЗ (2)'!N22</f>
        <v>0</v>
      </c>
      <c r="O23" s="175"/>
      <c r="P23" s="176"/>
      <c r="Q23" s="184">
        <f>'Отчет о выполнении МЗ (2)'!O22</f>
        <v>0</v>
      </c>
      <c r="R23" s="172">
        <f>'Отчет о выполнении МЗ (2)'!P22</f>
        <v>0</v>
      </c>
      <c r="S23" s="173">
        <f>'Отчет о выполнении МЗ (2)'!Q22</f>
        <v>0</v>
      </c>
      <c r="T23" s="174">
        <f>'Отчет о выполнении МЗ (2)'!R22</f>
        <v>0</v>
      </c>
      <c r="U23" s="175"/>
      <c r="V23" s="176"/>
      <c r="W23" s="188">
        <f>'Отчет о выполнении МЗ (2)'!S22</f>
        <v>0</v>
      </c>
      <c r="X23" s="172">
        <f>'Отчет о выполнении МЗ (2)'!T22</f>
        <v>0</v>
      </c>
      <c r="Y23" s="173">
        <f>'Отчет о выполнении МЗ (2)'!U22</f>
        <v>0</v>
      </c>
      <c r="Z23" s="174">
        <f>'Отчет о выполнении МЗ (2)'!V22</f>
        <v>0</v>
      </c>
      <c r="AA23" s="175"/>
      <c r="AB23" s="177"/>
      <c r="AC23" s="184">
        <f>'Отчет о выполнении МЗ (2)'!W22</f>
        <v>0</v>
      </c>
      <c r="AD23" s="172">
        <f>'Отчет о выполнении МЗ (2)'!X22</f>
        <v>1</v>
      </c>
      <c r="AE23" s="173">
        <f>'Отчет о выполнении МЗ (2)'!Y22</f>
        <v>1</v>
      </c>
      <c r="AF23" s="174">
        <f>'Отчет о выполнении МЗ (2)'!Z22</f>
        <v>0</v>
      </c>
      <c r="AG23" s="175"/>
      <c r="AH23" s="176"/>
    </row>
    <row r="24" spans="1:35" ht="409.5">
      <c r="A24" s="241"/>
      <c r="B24" s="237" t="s">
        <v>119</v>
      </c>
      <c r="C24" s="211" t="s">
        <v>120</v>
      </c>
      <c r="D24" s="135" t="s">
        <v>91</v>
      </c>
      <c r="E24" s="136" t="s">
        <v>134</v>
      </c>
      <c r="F24" s="137" t="s">
        <v>123</v>
      </c>
      <c r="G24" s="179">
        <f>'Отчет о выполнении МЗ (2)'!G23</f>
        <v>77</v>
      </c>
      <c r="H24" s="151">
        <f>'Отчет о выполнении МЗ (2)'!H23</f>
        <v>72.25</v>
      </c>
      <c r="I24" s="152">
        <f>'Отчет о выполнении МЗ (2)'!I23</f>
        <v>-4.75</v>
      </c>
      <c r="J24" s="154">
        <f>'Отчет о выполнении МЗ (2)'!J23</f>
        <v>0</v>
      </c>
      <c r="K24" s="180">
        <f>'Отчет о выполнении МЗ (2)'!K23</f>
        <v>77</v>
      </c>
      <c r="L24" s="153">
        <f>'Отчет о выполнении МЗ (2)'!L23</f>
        <v>70</v>
      </c>
      <c r="M24" s="154">
        <f>'Отчет о выполнении МЗ (2)'!M23</f>
        <v>-7</v>
      </c>
      <c r="N24" s="154">
        <f>'Отчет о выполнении МЗ (2)'!N23</f>
        <v>0</v>
      </c>
      <c r="O24" s="155"/>
      <c r="P24" s="156"/>
      <c r="Q24" s="180">
        <f>'Отчет о выполнении МЗ (2)'!O23</f>
        <v>70</v>
      </c>
      <c r="R24" s="153">
        <f>'Отчет о выполнении МЗ (2)'!P23</f>
        <v>72</v>
      </c>
      <c r="S24" s="154">
        <f>'Отчет о выполнении МЗ (2)'!Q23</f>
        <v>2</v>
      </c>
      <c r="T24" s="154">
        <f>'Отчет о выполнении МЗ (2)'!R23</f>
        <v>0</v>
      </c>
      <c r="U24" s="155"/>
      <c r="V24" s="156"/>
      <c r="W24" s="185">
        <f>'Отчет о выполнении МЗ (2)'!S23</f>
        <v>68</v>
      </c>
      <c r="X24" s="153">
        <f>'Отчет о выполнении МЗ (2)'!T23</f>
        <v>72</v>
      </c>
      <c r="Y24" s="154">
        <f>'Отчет о выполнении МЗ (2)'!U23</f>
        <v>4</v>
      </c>
      <c r="Z24" s="154">
        <f>'Отчет о выполнении МЗ (2)'!V23</f>
        <v>0</v>
      </c>
      <c r="AA24" s="155"/>
      <c r="AB24" s="157"/>
      <c r="AC24" s="180">
        <f>'Отчет о выполнении МЗ (2)'!W23</f>
        <v>77</v>
      </c>
      <c r="AD24" s="153">
        <f>'Отчет о выполнении МЗ (2)'!X23</f>
        <v>75</v>
      </c>
      <c r="AE24" s="154">
        <f>'Отчет о выполнении МЗ (2)'!Y23</f>
        <v>-2</v>
      </c>
      <c r="AF24" s="154">
        <f>'Отчет о выполнении МЗ (2)'!Z23</f>
        <v>0</v>
      </c>
      <c r="AG24" s="155"/>
      <c r="AH24" s="156"/>
    </row>
    <row r="25" spans="1:35" ht="120">
      <c r="A25" s="241"/>
      <c r="B25" s="238"/>
      <c r="C25" s="212"/>
      <c r="D25" s="67" t="s">
        <v>92</v>
      </c>
      <c r="E25" s="133" t="s">
        <v>129</v>
      </c>
      <c r="F25" s="138" t="s">
        <v>131</v>
      </c>
      <c r="G25" s="180">
        <f>'Отчет о выполнении МЗ (2)'!G24</f>
        <v>18</v>
      </c>
      <c r="H25" s="153">
        <f>'Отчет о выполнении МЗ (2)'!H24</f>
        <v>17</v>
      </c>
      <c r="I25" s="154">
        <f>'Отчет о выполнении МЗ (2)'!I24</f>
        <v>-1</v>
      </c>
      <c r="J25" s="154">
        <f>'Отчет о выполнении МЗ (2)'!J24</f>
        <v>0</v>
      </c>
      <c r="K25" s="183">
        <f>'Отчет о выполнении МЗ (2)'!K24</f>
        <v>18</v>
      </c>
      <c r="L25" s="163">
        <f>'Отчет о выполнении МЗ (2)'!L24</f>
        <v>5</v>
      </c>
      <c r="M25" s="164">
        <f>'Отчет о выполнении МЗ (2)'!M24</f>
        <v>-13</v>
      </c>
      <c r="N25" s="165">
        <f>'Отчет о выполнении МЗ (2)'!N24</f>
        <v>0</v>
      </c>
      <c r="O25" s="166"/>
      <c r="P25" s="167"/>
      <c r="Q25" s="183">
        <f>'Отчет о выполнении МЗ (2)'!O24</f>
        <v>18</v>
      </c>
      <c r="R25" s="163">
        <f>'Отчет о выполнении МЗ (2)'!P24</f>
        <v>3</v>
      </c>
      <c r="S25" s="164">
        <f>'Отчет о выполнении МЗ (2)'!Q24</f>
        <v>-15</v>
      </c>
      <c r="T25" s="165">
        <f>'Отчет о выполнении МЗ (2)'!R24</f>
        <v>0</v>
      </c>
      <c r="U25" s="166"/>
      <c r="V25" s="167"/>
      <c r="W25" s="187">
        <f>'Отчет о выполнении МЗ (2)'!S24</f>
        <v>10</v>
      </c>
      <c r="X25" s="163">
        <f>'Отчет о выполнении МЗ (2)'!T24</f>
        <v>3</v>
      </c>
      <c r="Y25" s="164">
        <f>'Отчет о выполнении МЗ (2)'!U24</f>
        <v>-7</v>
      </c>
      <c r="Z25" s="165">
        <f>'Отчет о выполнении МЗ (2)'!V24</f>
        <v>0</v>
      </c>
      <c r="AA25" s="166"/>
      <c r="AB25" s="168"/>
      <c r="AC25" s="183">
        <f>'Отчет о выполнении МЗ (2)'!W24</f>
        <v>17</v>
      </c>
      <c r="AD25" s="163">
        <f>'Отчет о выполнении МЗ (2)'!X24</f>
        <v>6</v>
      </c>
      <c r="AE25" s="164">
        <f>'Отчет о выполнении МЗ (2)'!Y24</f>
        <v>-11</v>
      </c>
      <c r="AF25" s="165">
        <f>'Отчет о выполнении МЗ (2)'!Z24</f>
        <v>0</v>
      </c>
      <c r="AG25" s="166"/>
      <c r="AH25" s="167"/>
    </row>
    <row r="26" spans="1:35" ht="105">
      <c r="A26" s="242"/>
      <c r="B26" s="239"/>
      <c r="C26" s="213"/>
      <c r="D26" s="139" t="s">
        <v>92</v>
      </c>
      <c r="E26" s="140" t="s">
        <v>130</v>
      </c>
      <c r="F26" s="141" t="s">
        <v>132</v>
      </c>
      <c r="G26" s="181">
        <f>'Отчет о выполнении МЗ (2)'!G25</f>
        <v>206</v>
      </c>
      <c r="H26" s="169">
        <f>'Отчет о выполнении МЗ (2)'!H25</f>
        <v>53.25</v>
      </c>
      <c r="I26" s="170">
        <f>'Отчет о выполнении МЗ (2)'!I25</f>
        <v>-152.75</v>
      </c>
      <c r="J26" s="171">
        <f>'Отчет о выполнении МЗ (2)'!J25</f>
        <v>0</v>
      </c>
      <c r="K26" s="184">
        <f>'Отчет о выполнении МЗ (2)'!K25</f>
        <v>206</v>
      </c>
      <c r="L26" s="172">
        <f>'Отчет о выполнении МЗ (2)'!L25</f>
        <v>53</v>
      </c>
      <c r="M26" s="173">
        <f>'Отчет о выполнении МЗ (2)'!M25</f>
        <v>-153</v>
      </c>
      <c r="N26" s="174">
        <f>'Отчет о выполнении МЗ (2)'!N25</f>
        <v>0</v>
      </c>
      <c r="O26" s="175"/>
      <c r="P26" s="176"/>
      <c r="Q26" s="184">
        <f>'Отчет о выполнении МЗ (2)'!O25</f>
        <v>206</v>
      </c>
      <c r="R26" s="172">
        <f>'Отчет о выполнении МЗ (2)'!P25</f>
        <v>55</v>
      </c>
      <c r="S26" s="173">
        <f>'Отчет о выполнении МЗ (2)'!Q25</f>
        <v>-151</v>
      </c>
      <c r="T26" s="174">
        <f>'Отчет о выполнении МЗ (2)'!R25</f>
        <v>0</v>
      </c>
      <c r="U26" s="175"/>
      <c r="V26" s="176"/>
      <c r="W26" s="188">
        <f>'Отчет о выполнении МЗ (2)'!S25</f>
        <v>206</v>
      </c>
      <c r="X26" s="172">
        <f>'Отчет о выполнении МЗ (2)'!T25</f>
        <v>50</v>
      </c>
      <c r="Y26" s="173">
        <f>'Отчет о выполнении МЗ (2)'!U25</f>
        <v>-156</v>
      </c>
      <c r="Z26" s="174">
        <f>'Отчет о выполнении МЗ (2)'!V25</f>
        <v>0</v>
      </c>
      <c r="AA26" s="175"/>
      <c r="AB26" s="177"/>
      <c r="AC26" s="184">
        <f>'Отчет о выполнении МЗ (2)'!W25</f>
        <v>206</v>
      </c>
      <c r="AD26" s="172">
        <f>'Отчет о выполнении МЗ (2)'!X25</f>
        <v>55</v>
      </c>
      <c r="AE26" s="173">
        <f>'Отчет о выполнении МЗ (2)'!Y25</f>
        <v>-151</v>
      </c>
      <c r="AF26" s="174">
        <f>'Отчет о выполнении МЗ (2)'!Z25</f>
        <v>0</v>
      </c>
      <c r="AG26" s="175"/>
      <c r="AH26" s="176"/>
    </row>
    <row r="27" spans="1:35">
      <c r="H27" s="17"/>
      <c r="I27" s="17"/>
      <c r="J27" s="18"/>
      <c r="K27" s="18"/>
      <c r="L27" s="17"/>
      <c r="M27" s="17"/>
      <c r="N27" s="18"/>
      <c r="O27" s="18"/>
      <c r="P27" s="18"/>
      <c r="Q27" s="18"/>
      <c r="R27" s="17"/>
      <c r="S27" s="17"/>
      <c r="T27" s="18"/>
      <c r="U27" s="18"/>
      <c r="V27" s="18"/>
      <c r="W27" s="18"/>
      <c r="X27" s="17"/>
      <c r="Y27" s="17"/>
      <c r="Z27" s="18"/>
      <c r="AA27" s="18"/>
      <c r="AB27" s="18"/>
      <c r="AC27" s="18"/>
      <c r="AD27" s="17"/>
      <c r="AE27" s="17"/>
      <c r="AF27" s="18"/>
      <c r="AG27" s="18"/>
      <c r="AH27" s="18"/>
      <c r="AI27" s="18"/>
    </row>
    <row r="28" spans="1:35">
      <c r="A28" s="30"/>
      <c r="B28" s="31"/>
      <c r="C28" s="31"/>
      <c r="D28" s="31"/>
      <c r="E28" s="32"/>
      <c r="F28" s="33"/>
      <c r="G28" s="33"/>
      <c r="H28" s="17"/>
      <c r="I28" s="17"/>
      <c r="J28" s="18"/>
      <c r="K28" s="18"/>
      <c r="L28" s="17"/>
      <c r="M28" s="17"/>
      <c r="N28" s="18"/>
      <c r="O28" s="18"/>
      <c r="P28" s="18"/>
      <c r="Q28" s="18"/>
      <c r="R28" s="17"/>
      <c r="S28" s="17"/>
      <c r="T28" s="18"/>
      <c r="U28" s="18"/>
      <c r="V28" s="18"/>
      <c r="W28" s="18"/>
      <c r="X28" s="17"/>
      <c r="Y28" s="17"/>
      <c r="Z28" s="18"/>
      <c r="AA28" s="18"/>
      <c r="AB28" s="18"/>
      <c r="AC28" s="18"/>
      <c r="AD28" s="17"/>
      <c r="AE28" s="17"/>
      <c r="AF28" s="18"/>
      <c r="AG28" s="18"/>
      <c r="AH28" s="18"/>
      <c r="AI28" s="18"/>
    </row>
    <row r="29" spans="1:35" ht="22.5">
      <c r="A29" s="243" t="s">
        <v>106</v>
      </c>
      <c r="B29" s="124"/>
      <c r="C29" s="124"/>
      <c r="D29" s="124"/>
      <c r="E29" s="125"/>
      <c r="F29" s="126"/>
      <c r="G29" s="126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</row>
    <row r="30" spans="1:35">
      <c r="A30" s="30"/>
      <c r="B30" s="31"/>
      <c r="C30" s="31"/>
      <c r="D30" s="31"/>
      <c r="E30" s="32"/>
      <c r="F30" s="33"/>
      <c r="G30" s="33"/>
      <c r="H30" s="17"/>
      <c r="I30" s="17"/>
      <c r="J30" s="18"/>
      <c r="K30" s="18"/>
      <c r="L30" s="17"/>
      <c r="M30" s="17"/>
      <c r="N30" s="18"/>
      <c r="O30" s="18"/>
      <c r="P30" s="18"/>
      <c r="Q30" s="18"/>
      <c r="R30" s="17"/>
      <c r="S30" s="17"/>
      <c r="T30" s="18"/>
      <c r="U30" s="18"/>
      <c r="V30" s="18"/>
      <c r="W30" s="18"/>
      <c r="X30" s="17"/>
      <c r="Y30" s="17"/>
      <c r="Z30" s="18"/>
      <c r="AA30" s="18"/>
      <c r="AB30" s="18"/>
      <c r="AC30" s="18"/>
      <c r="AD30" s="17"/>
      <c r="AE30" s="17"/>
      <c r="AF30" s="18"/>
      <c r="AG30" s="18"/>
      <c r="AH30" s="18"/>
      <c r="AI30" s="18"/>
    </row>
    <row r="31" spans="1:35">
      <c r="A31" s="244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18"/>
    </row>
    <row r="32" spans="1:35">
      <c r="A32" s="245"/>
      <c r="B32" s="245"/>
      <c r="C32" s="245"/>
      <c r="D32" s="245"/>
      <c r="E32" s="245"/>
      <c r="F32" s="245"/>
      <c r="G32" s="245"/>
      <c r="H32" s="245"/>
      <c r="I32" s="245"/>
      <c r="J32" s="245"/>
      <c r="K32" s="245"/>
      <c r="L32" s="245"/>
      <c r="M32" s="245"/>
      <c r="N32" s="245"/>
      <c r="O32" s="245"/>
      <c r="P32" s="245"/>
      <c r="Q32" s="245"/>
      <c r="R32" s="245"/>
      <c r="S32" s="245"/>
      <c r="T32" s="245"/>
      <c r="U32" s="245"/>
      <c r="V32" s="245"/>
      <c r="W32" s="245"/>
      <c r="X32" s="245"/>
      <c r="Y32" s="245"/>
      <c r="Z32" s="245"/>
      <c r="AA32" s="245"/>
      <c r="AB32" s="245"/>
      <c r="AC32" s="245"/>
      <c r="AD32" s="245"/>
      <c r="AE32" s="245"/>
      <c r="AF32" s="245"/>
      <c r="AG32" s="245"/>
      <c r="AH32" s="245"/>
      <c r="AI32" s="18"/>
    </row>
    <row r="33" spans="1:35">
      <c r="A33" s="245"/>
      <c r="B33" s="245"/>
      <c r="C33" s="245"/>
      <c r="D33" s="245"/>
      <c r="E33" s="245"/>
      <c r="F33" s="245"/>
      <c r="G33" s="245"/>
      <c r="H33" s="245"/>
      <c r="I33" s="245"/>
      <c r="J33" s="245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  <c r="AF33" s="245"/>
      <c r="AG33" s="245"/>
      <c r="AH33" s="245"/>
      <c r="AI33" s="18"/>
    </row>
    <row r="34" spans="1:35">
      <c r="A34" s="245"/>
      <c r="B34" s="245"/>
      <c r="C34" s="245"/>
      <c r="D34" s="245"/>
      <c r="E34" s="245"/>
      <c r="F34" s="245"/>
      <c r="G34" s="245"/>
      <c r="H34" s="245"/>
      <c r="I34" s="245"/>
      <c r="J34" s="245"/>
      <c r="K34" s="245"/>
      <c r="L34" s="245"/>
      <c r="M34" s="245"/>
      <c r="N34" s="245"/>
      <c r="O34" s="245"/>
      <c r="P34" s="245"/>
      <c r="Q34" s="245"/>
      <c r="R34" s="245"/>
      <c r="S34" s="245"/>
      <c r="T34" s="245"/>
      <c r="U34" s="245"/>
      <c r="V34" s="245"/>
      <c r="W34" s="245"/>
      <c r="X34" s="245"/>
      <c r="Y34" s="245"/>
      <c r="Z34" s="245"/>
      <c r="AA34" s="245"/>
      <c r="AB34" s="245"/>
      <c r="AC34" s="245"/>
      <c r="AD34" s="245"/>
      <c r="AE34" s="245"/>
      <c r="AF34" s="245"/>
      <c r="AG34" s="245"/>
      <c r="AH34" s="245"/>
      <c r="AI34" s="18"/>
    </row>
    <row r="35" spans="1:35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18"/>
    </row>
    <row r="36" spans="1:35">
      <c r="A36" s="30"/>
      <c r="B36" s="31"/>
      <c r="C36" s="31"/>
      <c r="D36" s="31"/>
      <c r="E36" s="32"/>
      <c r="F36" s="33"/>
      <c r="G36" s="33"/>
      <c r="H36" s="17"/>
      <c r="I36" s="17"/>
      <c r="J36" s="18"/>
      <c r="K36" s="18"/>
      <c r="L36" s="17"/>
      <c r="M36" s="17"/>
      <c r="N36" s="18"/>
      <c r="O36" s="18"/>
      <c r="P36" s="18"/>
      <c r="Q36" s="18"/>
      <c r="R36" s="17"/>
      <c r="S36" s="17"/>
      <c r="T36" s="18"/>
      <c r="U36" s="18"/>
      <c r="V36" s="18"/>
      <c r="W36" s="18"/>
      <c r="X36" s="17"/>
      <c r="Y36" s="17"/>
      <c r="Z36" s="18"/>
      <c r="AA36" s="18"/>
      <c r="AB36" s="18"/>
      <c r="AC36" s="18"/>
      <c r="AD36" s="17"/>
      <c r="AE36" s="17"/>
      <c r="AF36" s="18"/>
      <c r="AG36" s="18"/>
      <c r="AH36" s="18"/>
      <c r="AI36" s="18"/>
    </row>
    <row r="37" spans="1:35" ht="20.25">
      <c r="A37" s="36"/>
      <c r="B37" s="37" t="s">
        <v>23</v>
      </c>
      <c r="C37" s="206">
        <f>A8</f>
        <v>0</v>
      </c>
      <c r="D37" s="206"/>
      <c r="E37" s="206"/>
      <c r="F37" s="206"/>
      <c r="G37" s="206"/>
      <c r="H37" s="206"/>
      <c r="I37" s="38"/>
      <c r="J37" s="116"/>
      <c r="L37" s="23"/>
      <c r="M37" s="23"/>
      <c r="N37" s="24"/>
      <c r="O37" s="24"/>
      <c r="P37" s="24"/>
      <c r="Q37" s="24"/>
      <c r="R37" s="23"/>
      <c r="S37" s="23"/>
      <c r="T37" s="24"/>
      <c r="U37" s="24"/>
      <c r="V37" s="24"/>
      <c r="W37" s="24"/>
      <c r="X37" s="23"/>
      <c r="Y37" s="23"/>
      <c r="Z37" s="24"/>
      <c r="AA37" s="24"/>
      <c r="AB37" s="24"/>
      <c r="AC37" s="24"/>
      <c r="AD37" s="23"/>
      <c r="AE37" s="23"/>
      <c r="AF37" s="24"/>
      <c r="AG37" s="24"/>
      <c r="AH37" s="24"/>
      <c r="AI37" s="24"/>
    </row>
    <row r="38" spans="1:35">
      <c r="H38" s="17"/>
      <c r="I38" s="25" t="s">
        <v>26</v>
      </c>
      <c r="J38" s="25" t="s">
        <v>25</v>
      </c>
      <c r="L38" s="17"/>
      <c r="M38" s="17"/>
      <c r="N38" s="18"/>
      <c r="O38" s="18"/>
      <c r="P38" s="18"/>
      <c r="Q38" s="18"/>
      <c r="R38" s="17"/>
      <c r="S38" s="17"/>
      <c r="T38" s="18"/>
      <c r="U38" s="18"/>
      <c r="V38" s="18"/>
      <c r="W38" s="18"/>
      <c r="X38" s="17"/>
      <c r="Y38" s="17"/>
      <c r="Z38" s="18"/>
      <c r="AA38" s="18"/>
      <c r="AB38" s="18"/>
      <c r="AC38" s="18"/>
      <c r="AD38" s="17"/>
      <c r="AE38" s="17"/>
      <c r="AF38" s="18"/>
      <c r="AG38" s="18"/>
      <c r="AH38" s="18"/>
      <c r="AI38" s="18"/>
    </row>
    <row r="39" spans="1:35">
      <c r="B39" s="25" t="s">
        <v>24</v>
      </c>
      <c r="H39" s="17"/>
      <c r="I39" s="228" t="s">
        <v>98</v>
      </c>
      <c r="J39" s="228"/>
      <c r="K39" s="18"/>
      <c r="L39" s="17"/>
      <c r="M39" s="17"/>
      <c r="N39" s="18"/>
      <c r="O39" s="18"/>
      <c r="P39" s="18"/>
      <c r="Q39" s="18"/>
      <c r="R39" s="17"/>
      <c r="S39" s="17"/>
      <c r="T39" s="18"/>
      <c r="U39" s="18"/>
      <c r="V39" s="18"/>
      <c r="W39" s="18"/>
      <c r="X39" s="17"/>
      <c r="Y39" s="17"/>
      <c r="Z39" s="18"/>
      <c r="AA39" s="18"/>
      <c r="AB39" s="18"/>
      <c r="AC39" s="18"/>
      <c r="AD39" s="17"/>
      <c r="AE39" s="17"/>
      <c r="AF39" s="18"/>
      <c r="AG39" s="18"/>
      <c r="AH39" s="18"/>
      <c r="AI39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A41"/>
  <sheetViews>
    <sheetView showZeros="0" topLeftCell="A11" zoomScale="85" zoomScaleNormal="85" workbookViewId="0">
      <selection activeCell="A7" sqref="A7:K7"/>
    </sheetView>
  </sheetViews>
  <sheetFormatPr defaultColWidth="9.140625" defaultRowHeight="15" outlineLevelCol="1"/>
  <cols>
    <col min="1" max="1" width="11.7109375" style="14" customWidth="1"/>
    <col min="2" max="2" width="29.42578125" style="15" customWidth="1"/>
    <col min="3" max="3" width="19" style="15" customWidth="1"/>
    <col min="4" max="4" width="12.28515625" style="15" customWidth="1"/>
    <col min="5" max="5" width="32.140625" style="16" customWidth="1"/>
    <col min="6" max="6" width="11.85546875" style="14" customWidth="1"/>
    <col min="7" max="9" width="9.7109375" style="14" customWidth="1"/>
    <col min="10" max="10" width="21" style="19" customWidth="1"/>
    <col min="11" max="11" width="9.7109375" style="19" customWidth="1" outlineLevel="1"/>
    <col min="12" max="13" width="9.7109375" style="14" customWidth="1" outlineLevel="1"/>
    <col min="14" max="14" width="14.7109375" style="19" customWidth="1" outlineLevel="1"/>
    <col min="15" max="15" width="9.7109375" style="19" customWidth="1" outlineLevel="1"/>
    <col min="16" max="17" width="9.7109375" style="14" customWidth="1" outlineLevel="1"/>
    <col min="18" max="18" width="14.7109375" style="19" customWidth="1" outlineLevel="1"/>
    <col min="19" max="19" width="9.7109375" style="19" customWidth="1" outlineLevel="1"/>
    <col min="20" max="21" width="9.7109375" style="14" customWidth="1" outlineLevel="1"/>
    <col min="22" max="22" width="14.7109375" style="19" customWidth="1" outlineLevel="1"/>
    <col min="23" max="23" width="9.7109375" style="19" customWidth="1" outlineLevel="1"/>
    <col min="24" max="25" width="9.7109375" style="14" customWidth="1" outlineLevel="1"/>
    <col min="26" max="26" width="14.7109375" style="19" customWidth="1" outlineLevel="1"/>
    <col min="27" max="27" width="28.42578125" style="19" customWidth="1"/>
    <col min="28" max="16384" width="9.140625" style="14"/>
  </cols>
  <sheetData>
    <row r="2" spans="1:27" ht="18.75">
      <c r="Q2" s="296" t="s">
        <v>105</v>
      </c>
      <c r="R2" s="296"/>
      <c r="S2" s="296"/>
      <c r="T2" s="296"/>
      <c r="U2" s="296"/>
      <c r="V2" s="296"/>
      <c r="W2" s="296"/>
    </row>
    <row r="3" spans="1:27" ht="15" customHeight="1">
      <c r="Q3" s="297" t="s">
        <v>114</v>
      </c>
      <c r="R3" s="297"/>
      <c r="S3" s="297"/>
      <c r="T3" s="297"/>
      <c r="U3" s="297"/>
      <c r="V3" s="297"/>
      <c r="W3" s="297"/>
    </row>
    <row r="4" spans="1:27" ht="63" hidden="1" customHeight="1">
      <c r="J4" s="145"/>
      <c r="Q4" s="297"/>
      <c r="R4" s="297"/>
      <c r="S4" s="297"/>
      <c r="T4" s="297"/>
      <c r="U4" s="297"/>
      <c r="V4" s="297"/>
      <c r="W4" s="297"/>
    </row>
    <row r="5" spans="1:27" ht="19.5" thickBot="1">
      <c r="Q5" s="20" t="s">
        <v>81</v>
      </c>
      <c r="R5" s="54"/>
      <c r="S5" s="49"/>
      <c r="T5" s="20" t="s">
        <v>82</v>
      </c>
      <c r="U5" s="49"/>
      <c r="V5" s="14"/>
      <c r="W5" s="14"/>
    </row>
    <row r="6" spans="1:27" ht="18.75">
      <c r="A6" s="310" t="s">
        <v>5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</row>
    <row r="7" spans="1:27" ht="33" customHeight="1" thickBot="1">
      <c r="A7" s="326" t="s">
        <v>153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</row>
    <row r="8" spans="1:27" ht="15" customHeight="1">
      <c r="A8" s="327" t="s">
        <v>83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</row>
    <row r="9" spans="1:27" s="11" customFormat="1" ht="29.25" customHeight="1" thickBot="1">
      <c r="A9" s="34" t="s">
        <v>18</v>
      </c>
      <c r="B9" s="328" t="s">
        <v>22</v>
      </c>
      <c r="C9" s="328"/>
      <c r="D9" s="328"/>
      <c r="E9" s="328"/>
      <c r="F9" s="328"/>
      <c r="G9" s="328"/>
      <c r="H9" s="328"/>
      <c r="I9" s="328"/>
      <c r="J9" s="328"/>
      <c r="K9" s="328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7" s="11" customFormat="1" ht="39.75" customHeight="1">
      <c r="A10" s="329" t="s">
        <v>84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10"/>
      <c r="Z10" s="10"/>
    </row>
    <row r="11" spans="1:27" s="36" customFormat="1" ht="12.75" customHeight="1">
      <c r="A11" s="330"/>
      <c r="B11" s="330"/>
      <c r="C11" s="330"/>
      <c r="D11" s="330"/>
      <c r="E11" s="330"/>
      <c r="F11" s="330"/>
      <c r="G11" s="330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6"/>
      <c r="Z11" s="56"/>
    </row>
    <row r="12" spans="1:27" s="36" customFormat="1" ht="20.25">
      <c r="A12" s="50"/>
      <c r="B12" s="305" t="s">
        <v>85</v>
      </c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58"/>
      <c r="S12" s="58"/>
      <c r="V12" s="58"/>
      <c r="W12" s="58"/>
      <c r="Z12" s="58"/>
      <c r="AA12" s="58"/>
    </row>
    <row r="13" spans="1:27" s="36" customFormat="1" ht="21" thickBot="1">
      <c r="A13" s="57"/>
      <c r="B13" s="306"/>
      <c r="C13" s="306"/>
      <c r="D13" s="306"/>
      <c r="E13" s="306"/>
      <c r="F13" s="306"/>
      <c r="G13" s="306"/>
      <c r="J13" s="58"/>
      <c r="K13" s="58"/>
      <c r="N13" s="58"/>
      <c r="O13" s="58"/>
      <c r="R13" s="58"/>
      <c r="S13" s="58"/>
      <c r="V13" s="58"/>
      <c r="W13" s="58"/>
      <c r="Z13" s="58"/>
      <c r="AA13" s="58"/>
    </row>
    <row r="14" spans="1:27" s="40" customFormat="1" ht="30.75" customHeight="1" thickTop="1">
      <c r="A14" s="189"/>
      <c r="B14" s="190"/>
      <c r="C14" s="190"/>
      <c r="D14" s="190"/>
      <c r="E14" s="39"/>
      <c r="F14" s="189"/>
      <c r="G14" s="307" t="s">
        <v>112</v>
      </c>
      <c r="H14" s="307"/>
      <c r="I14" s="307"/>
      <c r="J14" s="308"/>
      <c r="K14" s="309" t="s">
        <v>12</v>
      </c>
      <c r="L14" s="309"/>
      <c r="M14" s="309"/>
      <c r="N14" s="309"/>
      <c r="O14" s="302" t="s">
        <v>13</v>
      </c>
      <c r="P14" s="303"/>
      <c r="Q14" s="303"/>
      <c r="R14" s="304"/>
      <c r="S14" s="309" t="s">
        <v>14</v>
      </c>
      <c r="T14" s="309"/>
      <c r="U14" s="309"/>
      <c r="V14" s="309"/>
      <c r="W14" s="302" t="s">
        <v>15</v>
      </c>
      <c r="X14" s="303"/>
      <c r="Y14" s="303"/>
      <c r="Z14" s="304"/>
    </row>
    <row r="15" spans="1:27" s="12" customFormat="1" ht="28.15" hidden="1" customHeight="1">
      <c r="A15" s="324" t="s">
        <v>17</v>
      </c>
      <c r="B15" s="323" t="s">
        <v>78</v>
      </c>
      <c r="C15" s="323" t="s">
        <v>86</v>
      </c>
      <c r="D15" s="178"/>
      <c r="E15" s="323" t="s">
        <v>111</v>
      </c>
      <c r="F15" s="323" t="s">
        <v>6</v>
      </c>
      <c r="G15" s="68" t="s">
        <v>1</v>
      </c>
      <c r="H15" s="68"/>
      <c r="I15" s="68"/>
      <c r="J15" s="69"/>
      <c r="K15" s="8">
        <v>41274</v>
      </c>
      <c r="L15" s="3">
        <v>41363</v>
      </c>
      <c r="M15" s="5"/>
      <c r="N15" s="9"/>
      <c r="O15" s="4">
        <v>41364</v>
      </c>
      <c r="P15" s="4">
        <v>41455</v>
      </c>
      <c r="Q15" s="6"/>
      <c r="R15" s="112"/>
      <c r="S15" s="8">
        <v>41456</v>
      </c>
      <c r="T15" s="3">
        <v>41547</v>
      </c>
      <c r="U15" s="5"/>
      <c r="V15" s="9"/>
      <c r="W15" s="4">
        <v>41548</v>
      </c>
      <c r="X15" s="4">
        <v>41638</v>
      </c>
      <c r="Y15" s="6"/>
      <c r="Z15" s="112"/>
    </row>
    <row r="16" spans="1:27" s="53" customFormat="1" ht="100.5" customHeight="1">
      <c r="A16" s="325"/>
      <c r="B16" s="324"/>
      <c r="C16" s="324"/>
      <c r="D16" s="178" t="s">
        <v>90</v>
      </c>
      <c r="E16" s="324"/>
      <c r="F16" s="325"/>
      <c r="G16" s="79" t="s">
        <v>2</v>
      </c>
      <c r="H16" s="75" t="s">
        <v>3</v>
      </c>
      <c r="I16" s="76" t="s">
        <v>4</v>
      </c>
      <c r="J16" s="110" t="s">
        <v>16</v>
      </c>
      <c r="K16" s="74" t="s">
        <v>2</v>
      </c>
      <c r="L16" s="78" t="s">
        <v>3</v>
      </c>
      <c r="M16" s="76" t="s">
        <v>4</v>
      </c>
      <c r="N16" s="77" t="s">
        <v>16</v>
      </c>
      <c r="O16" s="79" t="s">
        <v>2</v>
      </c>
      <c r="P16" s="78" t="s">
        <v>3</v>
      </c>
      <c r="Q16" s="76" t="s">
        <v>4</v>
      </c>
      <c r="R16" s="77" t="s">
        <v>16</v>
      </c>
      <c r="S16" s="74" t="s">
        <v>2</v>
      </c>
      <c r="T16" s="78" t="s">
        <v>3</v>
      </c>
      <c r="U16" s="76" t="s">
        <v>4</v>
      </c>
      <c r="V16" s="77" t="s">
        <v>16</v>
      </c>
      <c r="W16" s="79" t="s">
        <v>2</v>
      </c>
      <c r="X16" s="78" t="s">
        <v>3</v>
      </c>
      <c r="Y16" s="76" t="s">
        <v>4</v>
      </c>
      <c r="Z16" s="77" t="s">
        <v>16</v>
      </c>
    </row>
    <row r="17" spans="1:27" s="13" customFormat="1" ht="15.75" customHeight="1">
      <c r="A17" s="70">
        <v>1</v>
      </c>
      <c r="B17" s="70">
        <v>2</v>
      </c>
      <c r="C17" s="70">
        <v>3</v>
      </c>
      <c r="D17" s="70">
        <v>4</v>
      </c>
      <c r="E17" s="70">
        <v>5</v>
      </c>
      <c r="F17" s="148">
        <v>6</v>
      </c>
      <c r="G17" s="150">
        <v>7</v>
      </c>
      <c r="H17" s="70">
        <v>8</v>
      </c>
      <c r="I17" s="70">
        <v>9</v>
      </c>
      <c r="J17" s="70">
        <v>10</v>
      </c>
      <c r="K17" s="70">
        <v>11</v>
      </c>
      <c r="L17" s="70">
        <v>12</v>
      </c>
      <c r="M17" s="70">
        <v>13</v>
      </c>
      <c r="N17" s="70">
        <v>14</v>
      </c>
      <c r="O17" s="70">
        <v>15</v>
      </c>
      <c r="P17" s="70">
        <v>16</v>
      </c>
      <c r="Q17" s="70">
        <v>17</v>
      </c>
      <c r="R17" s="70">
        <v>18</v>
      </c>
      <c r="S17" s="70">
        <v>19</v>
      </c>
      <c r="T17" s="70">
        <v>20</v>
      </c>
      <c r="U17" s="70">
        <v>21</v>
      </c>
      <c r="V17" s="70">
        <v>22</v>
      </c>
      <c r="W17" s="70">
        <v>23</v>
      </c>
      <c r="X17" s="70">
        <v>24</v>
      </c>
      <c r="Y17" s="70">
        <v>25</v>
      </c>
      <c r="Z17" s="70">
        <v>26</v>
      </c>
    </row>
    <row r="18" spans="1:27" ht="37.5" customHeight="1">
      <c r="A18" s="319"/>
      <c r="B18" s="322" t="s">
        <v>118</v>
      </c>
      <c r="C18" s="323" t="s">
        <v>120</v>
      </c>
      <c r="D18" s="67" t="s">
        <v>91</v>
      </c>
      <c r="E18" s="134" t="s">
        <v>134</v>
      </c>
      <c r="F18" s="149" t="s">
        <v>123</v>
      </c>
      <c r="G18" s="191">
        <v>206</v>
      </c>
      <c r="H18" s="146">
        <v>193</v>
      </c>
      <c r="I18" s="41">
        <f>H18-G18</f>
        <v>-13</v>
      </c>
      <c r="J18" s="42"/>
      <c r="K18" s="193">
        <v>206</v>
      </c>
      <c r="L18" s="43">
        <v>193</v>
      </c>
      <c r="M18" s="41">
        <f>L18-K18</f>
        <v>-13</v>
      </c>
      <c r="N18" s="42"/>
      <c r="O18" s="195">
        <v>206</v>
      </c>
      <c r="P18" s="43">
        <v>199</v>
      </c>
      <c r="Q18" s="41">
        <f t="shared" ref="Q18:Q20" si="0">P18-O18</f>
        <v>-7</v>
      </c>
      <c r="R18" s="42"/>
      <c r="S18" s="193">
        <v>206</v>
      </c>
      <c r="T18" s="43">
        <v>197</v>
      </c>
      <c r="U18" s="41">
        <f>T18-S18</f>
        <v>-9</v>
      </c>
      <c r="V18" s="42"/>
      <c r="W18" s="195">
        <v>206</v>
      </c>
      <c r="X18" s="43">
        <v>189</v>
      </c>
      <c r="Y18" s="2">
        <f>X18-W18</f>
        <v>-17</v>
      </c>
      <c r="Z18" s="42"/>
    </row>
    <row r="19" spans="1:27" ht="37.5" customHeight="1">
      <c r="A19" s="320"/>
      <c r="B19" s="322"/>
      <c r="C19" s="323"/>
      <c r="D19" s="67" t="s">
        <v>92</v>
      </c>
      <c r="E19" s="133" t="s">
        <v>125</v>
      </c>
      <c r="F19" s="67" t="s">
        <v>131</v>
      </c>
      <c r="G19" s="191">
        <v>100</v>
      </c>
      <c r="H19" s="146">
        <v>80</v>
      </c>
      <c r="I19" s="2">
        <f>H19-G19</f>
        <v>-20</v>
      </c>
      <c r="J19" s="7"/>
      <c r="K19" s="194">
        <v>100</v>
      </c>
      <c r="L19" s="1">
        <v>82</v>
      </c>
      <c r="M19" s="41">
        <f t="shared" ref="M19:M20" si="1">L19-K19</f>
        <v>-18</v>
      </c>
      <c r="N19" s="7"/>
      <c r="O19" s="196">
        <v>100</v>
      </c>
      <c r="P19" s="1">
        <v>82</v>
      </c>
      <c r="Q19" s="41">
        <f t="shared" si="0"/>
        <v>-18</v>
      </c>
      <c r="R19" s="7"/>
      <c r="S19" s="194">
        <v>100</v>
      </c>
      <c r="T19" s="1">
        <v>82</v>
      </c>
      <c r="U19" s="41">
        <f t="shared" ref="U19:U23" si="2">T19-S19</f>
        <v>-18</v>
      </c>
      <c r="V19" s="7"/>
      <c r="W19" s="196">
        <v>100</v>
      </c>
      <c r="X19" s="1">
        <v>82</v>
      </c>
      <c r="Y19" s="2">
        <f>X19-W19</f>
        <v>-18</v>
      </c>
      <c r="Z19" s="7"/>
    </row>
    <row r="20" spans="1:27" ht="78" customHeight="1">
      <c r="A20" s="320"/>
      <c r="B20" s="322"/>
      <c r="C20" s="323"/>
      <c r="D20" s="67" t="s">
        <v>92</v>
      </c>
      <c r="E20" s="134" t="s">
        <v>128</v>
      </c>
      <c r="F20" s="67" t="s">
        <v>131</v>
      </c>
      <c r="G20" s="191">
        <v>20</v>
      </c>
      <c r="H20" s="146">
        <v>40</v>
      </c>
      <c r="I20" s="2">
        <f t="shared" ref="I20:I25" si="3">H20-G20</f>
        <v>20</v>
      </c>
      <c r="J20" s="7"/>
      <c r="K20" s="194">
        <v>20</v>
      </c>
      <c r="L20" s="1">
        <v>22</v>
      </c>
      <c r="M20" s="41">
        <f t="shared" si="1"/>
        <v>2</v>
      </c>
      <c r="N20" s="7"/>
      <c r="O20" s="196">
        <v>20</v>
      </c>
      <c r="P20" s="1">
        <v>22</v>
      </c>
      <c r="Q20" s="41">
        <f t="shared" si="0"/>
        <v>2</v>
      </c>
      <c r="R20" s="7"/>
      <c r="S20" s="194">
        <v>20</v>
      </c>
      <c r="T20" s="1">
        <v>22</v>
      </c>
      <c r="U20" s="41">
        <f t="shared" si="2"/>
        <v>2</v>
      </c>
      <c r="V20" s="7"/>
      <c r="W20" s="196">
        <v>20</v>
      </c>
      <c r="X20" s="1">
        <v>40</v>
      </c>
      <c r="Y20" s="2">
        <f t="shared" ref="Y20:Y23" si="4">X20-W20</f>
        <v>20</v>
      </c>
      <c r="Z20" s="7"/>
    </row>
    <row r="21" spans="1:27" ht="49.5" customHeight="1">
      <c r="A21" s="320"/>
      <c r="B21" s="322"/>
      <c r="C21" s="323"/>
      <c r="D21" s="67" t="s">
        <v>92</v>
      </c>
      <c r="E21" s="133" t="s">
        <v>126</v>
      </c>
      <c r="F21" s="67" t="s">
        <v>131</v>
      </c>
      <c r="G21" s="191">
        <v>100</v>
      </c>
      <c r="H21" s="146">
        <v>88</v>
      </c>
      <c r="I21" s="2">
        <f t="shared" si="3"/>
        <v>-12</v>
      </c>
      <c r="J21" s="42"/>
      <c r="K21" s="193">
        <v>100</v>
      </c>
      <c r="L21" s="43">
        <v>67</v>
      </c>
      <c r="M21" s="41">
        <f>L21-K21</f>
        <v>-33</v>
      </c>
      <c r="N21" s="42"/>
      <c r="O21" s="195">
        <v>100</v>
      </c>
      <c r="P21" s="43">
        <v>85</v>
      </c>
      <c r="Q21" s="41">
        <f>P21-O21</f>
        <v>-15</v>
      </c>
      <c r="R21" s="42"/>
      <c r="S21" s="193">
        <v>100</v>
      </c>
      <c r="T21" s="43">
        <v>85</v>
      </c>
      <c r="U21" s="41">
        <f t="shared" si="2"/>
        <v>-15</v>
      </c>
      <c r="V21" s="42"/>
      <c r="W21" s="195">
        <v>100</v>
      </c>
      <c r="X21" s="43">
        <v>88</v>
      </c>
      <c r="Y21" s="2">
        <f t="shared" si="4"/>
        <v>-12</v>
      </c>
      <c r="Z21" s="42"/>
    </row>
    <row r="22" spans="1:27" ht="49.5" customHeight="1">
      <c r="A22" s="321"/>
      <c r="B22" s="322"/>
      <c r="C22" s="323"/>
      <c r="D22" s="67" t="s">
        <v>92</v>
      </c>
      <c r="E22" s="133" t="s">
        <v>127</v>
      </c>
      <c r="F22" s="67" t="s">
        <v>133</v>
      </c>
      <c r="G22" s="191">
        <v>0</v>
      </c>
      <c r="H22" s="146">
        <v>0</v>
      </c>
      <c r="I22" s="41">
        <f t="shared" si="3"/>
        <v>0</v>
      </c>
      <c r="J22" s="42"/>
      <c r="K22" s="193"/>
      <c r="L22" s="43">
        <v>0</v>
      </c>
      <c r="M22" s="41"/>
      <c r="N22" s="42"/>
      <c r="O22" s="195"/>
      <c r="P22" s="43">
        <v>0</v>
      </c>
      <c r="Q22" s="41">
        <f t="shared" ref="Q22:Q23" si="5">P22-O22</f>
        <v>0</v>
      </c>
      <c r="R22" s="42"/>
      <c r="S22" s="193"/>
      <c r="T22" s="43">
        <v>0</v>
      </c>
      <c r="U22" s="41">
        <f t="shared" si="2"/>
        <v>0</v>
      </c>
      <c r="V22" s="42"/>
      <c r="W22" s="195"/>
      <c r="X22" s="43">
        <v>1</v>
      </c>
      <c r="Y22" s="2">
        <f t="shared" si="4"/>
        <v>1</v>
      </c>
      <c r="Z22" s="42"/>
    </row>
    <row r="23" spans="1:27" ht="36" customHeight="1">
      <c r="A23" s="319"/>
      <c r="B23" s="322" t="s">
        <v>119</v>
      </c>
      <c r="C23" s="323" t="s">
        <v>120</v>
      </c>
      <c r="D23" s="67" t="s">
        <v>92</v>
      </c>
      <c r="E23" s="134" t="s">
        <v>138</v>
      </c>
      <c r="F23" s="67" t="s">
        <v>139</v>
      </c>
      <c r="G23" s="192">
        <v>77</v>
      </c>
      <c r="H23" s="146">
        <f>AVERAGE(L23,P23,T23,X23)</f>
        <v>72.25</v>
      </c>
      <c r="I23" s="41">
        <f t="shared" si="3"/>
        <v>-4.75</v>
      </c>
      <c r="J23" s="42"/>
      <c r="K23" s="193">
        <v>77</v>
      </c>
      <c r="L23" s="43">
        <v>70</v>
      </c>
      <c r="M23" s="41">
        <f t="shared" ref="M23" si="6">L23-K23</f>
        <v>-7</v>
      </c>
      <c r="N23" s="42"/>
      <c r="O23" s="195">
        <v>70</v>
      </c>
      <c r="P23" s="43">
        <v>72</v>
      </c>
      <c r="Q23" s="41">
        <f t="shared" si="5"/>
        <v>2</v>
      </c>
      <c r="R23" s="42"/>
      <c r="S23" s="193">
        <v>68</v>
      </c>
      <c r="T23" s="43">
        <v>72</v>
      </c>
      <c r="U23" s="41">
        <f t="shared" si="2"/>
        <v>4</v>
      </c>
      <c r="V23" s="42"/>
      <c r="W23" s="195">
        <v>77</v>
      </c>
      <c r="X23" s="43">
        <v>75</v>
      </c>
      <c r="Y23" s="2">
        <f t="shared" si="4"/>
        <v>-2</v>
      </c>
      <c r="Z23" s="42"/>
    </row>
    <row r="24" spans="1:27" ht="36" customHeight="1">
      <c r="A24" s="320"/>
      <c r="B24" s="322"/>
      <c r="C24" s="323"/>
      <c r="D24" s="67" t="s">
        <v>92</v>
      </c>
      <c r="E24" s="133" t="s">
        <v>130</v>
      </c>
      <c r="F24" s="133" t="s">
        <v>132</v>
      </c>
      <c r="G24" s="192">
        <v>18</v>
      </c>
      <c r="H24" s="147">
        <f>L24+P24+T24+X24</f>
        <v>17</v>
      </c>
      <c r="I24" s="41">
        <f t="shared" si="3"/>
        <v>-1</v>
      </c>
      <c r="J24" s="7"/>
      <c r="K24" s="194">
        <v>18</v>
      </c>
      <c r="L24" s="1">
        <v>5</v>
      </c>
      <c r="M24" s="2">
        <f>L24-K24</f>
        <v>-13</v>
      </c>
      <c r="N24" s="7"/>
      <c r="O24" s="196">
        <v>18</v>
      </c>
      <c r="P24" s="1">
        <v>3</v>
      </c>
      <c r="Q24" s="2">
        <f>P24-O24</f>
        <v>-15</v>
      </c>
      <c r="R24" s="7"/>
      <c r="S24" s="194">
        <v>10</v>
      </c>
      <c r="T24" s="1">
        <v>3</v>
      </c>
      <c r="U24" s="2">
        <f>T24-S24</f>
        <v>-7</v>
      </c>
      <c r="V24" s="7"/>
      <c r="W24" s="196">
        <v>17</v>
      </c>
      <c r="X24" s="1">
        <v>6</v>
      </c>
      <c r="Y24" s="2">
        <f>X24-W24</f>
        <v>-11</v>
      </c>
      <c r="Z24" s="7"/>
    </row>
    <row r="25" spans="1:27" ht="57" customHeight="1">
      <c r="A25" s="321"/>
      <c r="B25" s="322"/>
      <c r="C25" s="323"/>
      <c r="D25" s="67" t="s">
        <v>91</v>
      </c>
      <c r="E25" s="134" t="s">
        <v>134</v>
      </c>
      <c r="F25" s="67" t="s">
        <v>123</v>
      </c>
      <c r="G25" s="191">
        <v>206</v>
      </c>
      <c r="H25" s="146">
        <f>AVERAGEA(L25,P25,T25,X25)</f>
        <v>53.25</v>
      </c>
      <c r="I25" s="41">
        <f t="shared" si="3"/>
        <v>-152.75</v>
      </c>
      <c r="J25" s="42"/>
      <c r="K25" s="193">
        <v>206</v>
      </c>
      <c r="L25" s="43">
        <v>53</v>
      </c>
      <c r="M25" s="41">
        <f>L25-K25</f>
        <v>-153</v>
      </c>
      <c r="N25" s="42"/>
      <c r="O25" s="195">
        <v>206</v>
      </c>
      <c r="P25" s="43">
        <v>55</v>
      </c>
      <c r="Q25" s="2">
        <f>P25-O25</f>
        <v>-151</v>
      </c>
      <c r="R25" s="42"/>
      <c r="S25" s="193">
        <v>206</v>
      </c>
      <c r="T25" s="43">
        <v>50</v>
      </c>
      <c r="U25" s="2">
        <f>T25-S25</f>
        <v>-156</v>
      </c>
      <c r="V25" s="42"/>
      <c r="W25" s="195">
        <v>206</v>
      </c>
      <c r="X25" s="43">
        <v>55</v>
      </c>
      <c r="Y25" s="41">
        <f>X25-W25</f>
        <v>-151</v>
      </c>
      <c r="Z25" s="42"/>
    </row>
    <row r="26" spans="1:27" ht="25.5" customHeight="1">
      <c r="H26" s="17"/>
      <c r="I26" s="17"/>
      <c r="J26" s="18"/>
      <c r="K26" s="18"/>
      <c r="L26" s="17"/>
      <c r="M26" s="17"/>
      <c r="N26" s="18"/>
      <c r="O26" s="18"/>
      <c r="P26" s="17"/>
      <c r="Q26" s="17"/>
      <c r="R26" s="18"/>
      <c r="S26" s="18"/>
      <c r="T26" s="17"/>
      <c r="U26" s="17"/>
      <c r="V26" s="18"/>
      <c r="W26" s="18"/>
      <c r="X26" s="17"/>
      <c r="Y26" s="17"/>
      <c r="Z26" s="18"/>
      <c r="AA26" s="18"/>
    </row>
    <row r="27" spans="1:27" ht="18.75">
      <c r="A27" s="311" t="s">
        <v>29</v>
      </c>
      <c r="B27" s="311"/>
      <c r="C27" s="311"/>
      <c r="D27" s="311"/>
      <c r="E27" s="311"/>
      <c r="F27" s="311"/>
      <c r="G27" s="311"/>
      <c r="H27" s="311"/>
      <c r="I27" s="311"/>
      <c r="J27" s="311"/>
      <c r="K27" s="18"/>
      <c r="L27" s="17"/>
      <c r="M27" s="17"/>
      <c r="N27" s="18"/>
      <c r="O27" s="18"/>
      <c r="P27" s="17"/>
      <c r="Q27" s="17"/>
      <c r="R27" s="18"/>
      <c r="S27" s="18"/>
      <c r="T27" s="17"/>
      <c r="U27" s="17"/>
      <c r="V27" s="18"/>
      <c r="W27" s="18"/>
      <c r="X27" s="17"/>
      <c r="Y27" s="17"/>
      <c r="Z27" s="18"/>
      <c r="AA27" s="18"/>
    </row>
    <row r="28" spans="1:27" s="15" customFormat="1" ht="33.75" customHeight="1">
      <c r="A28" s="132" t="s">
        <v>0</v>
      </c>
      <c r="B28" s="312" t="s">
        <v>7</v>
      </c>
      <c r="C28" s="313"/>
      <c r="D28" s="314"/>
      <c r="E28" s="132" t="s">
        <v>27</v>
      </c>
      <c r="F28" s="315" t="s">
        <v>28</v>
      </c>
      <c r="G28" s="315"/>
      <c r="H28" s="315"/>
      <c r="I28" s="315"/>
      <c r="J28" s="315"/>
      <c r="K28" s="71"/>
      <c r="L28" s="28"/>
      <c r="M28" s="28"/>
      <c r="N28" s="29"/>
      <c r="O28" s="29"/>
      <c r="P28" s="28"/>
      <c r="Q28" s="28"/>
      <c r="R28" s="29"/>
      <c r="S28" s="29"/>
      <c r="T28" s="28"/>
      <c r="U28" s="28"/>
      <c r="V28" s="29"/>
      <c r="W28" s="29"/>
      <c r="X28" s="28"/>
      <c r="Y28" s="28"/>
      <c r="Z28" s="29"/>
      <c r="AA28" s="29"/>
    </row>
    <row r="29" spans="1:27" ht="62.25" customHeight="1">
      <c r="A29" s="27">
        <v>1</v>
      </c>
      <c r="B29" s="298" t="s">
        <v>118</v>
      </c>
      <c r="C29" s="299"/>
      <c r="D29" s="300"/>
      <c r="E29" s="133" t="s">
        <v>140</v>
      </c>
      <c r="F29" s="301"/>
      <c r="G29" s="301"/>
      <c r="H29" s="301"/>
      <c r="I29" s="301"/>
      <c r="J29" s="301"/>
      <c r="K29" s="60"/>
      <c r="L29" s="17"/>
      <c r="M29" s="17"/>
      <c r="N29" s="18"/>
      <c r="O29" s="18"/>
      <c r="P29" s="17"/>
      <c r="Q29" s="17"/>
      <c r="R29" s="18"/>
      <c r="S29" s="18"/>
      <c r="T29" s="17"/>
      <c r="U29" s="17"/>
      <c r="V29" s="18"/>
      <c r="W29" s="18"/>
      <c r="X29" s="17"/>
      <c r="Y29" s="17"/>
      <c r="Z29" s="18"/>
      <c r="AA29" s="18"/>
    </row>
    <row r="30" spans="1:27" ht="33.75" customHeight="1">
      <c r="A30" s="27">
        <v>2</v>
      </c>
      <c r="B30" s="298" t="s">
        <v>119</v>
      </c>
      <c r="C30" s="299"/>
      <c r="D30" s="300"/>
      <c r="E30" s="133" t="s">
        <v>140</v>
      </c>
      <c r="F30" s="301"/>
      <c r="G30" s="301"/>
      <c r="H30" s="301"/>
      <c r="I30" s="301"/>
      <c r="J30" s="301"/>
      <c r="K30" s="60"/>
      <c r="L30" s="17"/>
      <c r="M30" s="17"/>
      <c r="N30" s="18"/>
      <c r="O30" s="18"/>
      <c r="P30" s="17"/>
      <c r="Q30" s="17"/>
      <c r="R30" s="18"/>
      <c r="S30" s="18"/>
      <c r="T30" s="17"/>
      <c r="U30" s="17"/>
      <c r="V30" s="18"/>
      <c r="W30" s="18"/>
      <c r="X30" s="17"/>
      <c r="Y30" s="17"/>
      <c r="Z30" s="18"/>
      <c r="AA30" s="18"/>
    </row>
    <row r="31" spans="1:27">
      <c r="H31" s="17"/>
      <c r="I31" s="17"/>
      <c r="J31" s="18"/>
      <c r="K31" s="72"/>
      <c r="L31" s="17"/>
      <c r="M31" s="17"/>
      <c r="N31" s="18"/>
      <c r="O31" s="18"/>
      <c r="P31" s="17"/>
      <c r="Q31" s="17"/>
      <c r="R31" s="18"/>
      <c r="S31" s="18"/>
      <c r="T31" s="17"/>
      <c r="U31" s="17"/>
      <c r="V31" s="18"/>
      <c r="W31" s="18"/>
      <c r="X31" s="17"/>
      <c r="Y31" s="17"/>
      <c r="Z31" s="18"/>
      <c r="AA31" s="18"/>
    </row>
    <row r="32" spans="1:27" ht="36.75" customHeight="1">
      <c r="A32" s="318" t="s">
        <v>30</v>
      </c>
      <c r="B32" s="318"/>
      <c r="C32" s="318"/>
      <c r="D32" s="318"/>
      <c r="E32" s="318"/>
      <c r="F32" s="318"/>
      <c r="G32" s="318"/>
      <c r="H32" s="318"/>
      <c r="I32" s="318"/>
      <c r="J32" s="318"/>
      <c r="K32" s="47"/>
      <c r="L32" s="17"/>
      <c r="M32" s="17"/>
      <c r="N32" s="18"/>
      <c r="O32" s="18"/>
      <c r="P32" s="17"/>
      <c r="Q32" s="17"/>
      <c r="R32" s="18"/>
      <c r="S32" s="18"/>
      <c r="T32" s="17"/>
      <c r="U32" s="17"/>
      <c r="V32" s="18"/>
      <c r="W32" s="18"/>
      <c r="X32" s="17"/>
      <c r="Y32" s="17"/>
      <c r="Z32" s="18"/>
      <c r="AA32" s="18"/>
    </row>
    <row r="33" spans="1:27" s="15" customFormat="1" ht="35.25" customHeight="1">
      <c r="A33" s="132" t="s">
        <v>0</v>
      </c>
      <c r="B33" s="312" t="s">
        <v>7</v>
      </c>
      <c r="C33" s="313"/>
      <c r="D33" s="314"/>
      <c r="E33" s="132" t="s">
        <v>32</v>
      </c>
      <c r="F33" s="132" t="s">
        <v>33</v>
      </c>
      <c r="G33" s="315" t="s">
        <v>31</v>
      </c>
      <c r="H33" s="315"/>
      <c r="I33" s="315"/>
      <c r="J33" s="315"/>
      <c r="K33" s="71"/>
      <c r="L33" s="28"/>
      <c r="M33" s="28"/>
      <c r="N33" s="29"/>
      <c r="O33" s="29"/>
      <c r="P33" s="28"/>
      <c r="Q33" s="28"/>
      <c r="R33" s="29"/>
      <c r="S33" s="29"/>
      <c r="T33" s="28"/>
      <c r="U33" s="28"/>
      <c r="V33" s="29"/>
      <c r="W33" s="29"/>
      <c r="X33" s="28"/>
      <c r="Y33" s="28"/>
      <c r="Z33" s="29"/>
      <c r="AA33" s="29"/>
    </row>
    <row r="34" spans="1:27" s="20" customFormat="1" ht="62.25" customHeight="1">
      <c r="A34" s="35"/>
      <c r="B34" s="298" t="s">
        <v>118</v>
      </c>
      <c r="C34" s="299"/>
      <c r="D34" s="300"/>
      <c r="E34" s="44"/>
      <c r="F34" s="39"/>
      <c r="G34" s="301"/>
      <c r="H34" s="301"/>
      <c r="I34" s="301"/>
      <c r="J34" s="301"/>
      <c r="K34" s="73"/>
      <c r="L34" s="21"/>
      <c r="M34" s="21"/>
      <c r="N34" s="22"/>
      <c r="O34" s="22"/>
      <c r="P34" s="21"/>
      <c r="Q34" s="21"/>
      <c r="R34" s="22"/>
      <c r="S34" s="22"/>
      <c r="T34" s="21"/>
      <c r="U34" s="21"/>
      <c r="V34" s="22"/>
      <c r="W34" s="22"/>
      <c r="X34" s="21"/>
      <c r="Y34" s="21"/>
      <c r="Z34" s="22"/>
      <c r="AA34" s="22"/>
    </row>
    <row r="35" spans="1:27" s="20" customFormat="1" ht="62.25" customHeight="1">
      <c r="A35" s="35"/>
      <c r="B35" s="298" t="s">
        <v>119</v>
      </c>
      <c r="C35" s="299"/>
      <c r="D35" s="300"/>
      <c r="E35" s="44"/>
      <c r="F35" s="39"/>
      <c r="G35" s="301"/>
      <c r="H35" s="301"/>
      <c r="I35" s="301"/>
      <c r="J35" s="301"/>
      <c r="K35" s="73"/>
      <c r="L35" s="21"/>
      <c r="M35" s="21"/>
      <c r="N35" s="22"/>
      <c r="O35" s="22"/>
      <c r="P35" s="21"/>
      <c r="Q35" s="21"/>
      <c r="R35" s="22"/>
      <c r="S35" s="22"/>
      <c r="T35" s="21"/>
      <c r="U35" s="21"/>
      <c r="V35" s="22"/>
      <c r="W35" s="22"/>
      <c r="X35" s="21"/>
      <c r="Y35" s="21"/>
      <c r="Z35" s="22"/>
      <c r="AA35" s="22"/>
    </row>
    <row r="36" spans="1:27" ht="9" customHeight="1">
      <c r="A36" s="30"/>
      <c r="B36" s="31"/>
      <c r="C36" s="31"/>
      <c r="D36" s="31"/>
      <c r="E36" s="32"/>
      <c r="F36" s="33"/>
      <c r="G36" s="33"/>
      <c r="H36" s="17"/>
      <c r="I36" s="17"/>
      <c r="J36" s="18"/>
      <c r="K36" s="18"/>
      <c r="L36" s="17"/>
      <c r="M36" s="17"/>
      <c r="N36" s="18"/>
      <c r="O36" s="18"/>
      <c r="P36" s="17"/>
      <c r="Q36" s="17"/>
      <c r="R36" s="18"/>
      <c r="S36" s="18"/>
      <c r="T36" s="17"/>
      <c r="U36" s="17"/>
      <c r="V36" s="18"/>
      <c r="W36" s="18"/>
      <c r="X36" s="17"/>
      <c r="Y36" s="17"/>
      <c r="Z36" s="18"/>
      <c r="AA36" s="18"/>
    </row>
    <row r="37" spans="1:27" ht="9" customHeight="1">
      <c r="A37" s="30"/>
      <c r="B37" s="31"/>
      <c r="C37" s="31"/>
      <c r="D37" s="31"/>
      <c r="E37" s="32"/>
      <c r="F37" s="33"/>
      <c r="G37" s="33"/>
      <c r="H37" s="17"/>
      <c r="I37" s="17"/>
      <c r="J37" s="18"/>
      <c r="K37" s="18"/>
      <c r="L37" s="17"/>
      <c r="M37" s="17"/>
      <c r="N37" s="18"/>
      <c r="O37" s="18"/>
      <c r="P37" s="17"/>
      <c r="Q37" s="17"/>
      <c r="R37" s="18"/>
      <c r="S37" s="18"/>
      <c r="T37" s="17"/>
      <c r="U37" s="17"/>
      <c r="V37" s="18"/>
      <c r="W37" s="18"/>
      <c r="X37" s="17"/>
      <c r="Y37" s="17"/>
      <c r="Z37" s="18"/>
      <c r="AA37" s="18"/>
    </row>
    <row r="38" spans="1:27">
      <c r="A38" s="30"/>
      <c r="B38" s="31"/>
      <c r="C38" s="31"/>
      <c r="D38" s="31"/>
      <c r="E38" s="32"/>
      <c r="F38" s="33"/>
      <c r="G38" s="33"/>
      <c r="H38" s="17"/>
      <c r="I38" s="17"/>
      <c r="J38" s="18"/>
      <c r="K38" s="18"/>
      <c r="L38" s="17"/>
      <c r="M38" s="17"/>
      <c r="N38" s="18"/>
      <c r="O38" s="18"/>
      <c r="P38" s="17"/>
      <c r="Q38" s="17"/>
      <c r="R38" s="18"/>
      <c r="S38" s="18"/>
      <c r="T38" s="17"/>
      <c r="U38" s="17"/>
      <c r="V38" s="18"/>
      <c r="W38" s="18"/>
      <c r="X38" s="17"/>
      <c r="Y38" s="17"/>
      <c r="Z38" s="18"/>
      <c r="AA38" s="18"/>
    </row>
    <row r="39" spans="1:27" s="11" customFormat="1" ht="20.25" customHeight="1">
      <c r="A39" s="36"/>
      <c r="B39" s="131" t="s">
        <v>152</v>
      </c>
      <c r="C39" s="316" t="s">
        <v>122</v>
      </c>
      <c r="D39" s="316"/>
      <c r="E39" s="316"/>
      <c r="F39" s="316"/>
      <c r="G39" s="316"/>
      <c r="H39" s="316"/>
      <c r="I39" s="198"/>
      <c r="J39" s="199" t="s">
        <v>121</v>
      </c>
      <c r="L39" s="23"/>
      <c r="M39" s="23"/>
      <c r="N39" s="24"/>
      <c r="O39" s="24"/>
      <c r="P39" s="23"/>
      <c r="Q39" s="23"/>
      <c r="R39" s="24"/>
      <c r="S39" s="24"/>
      <c r="T39" s="23"/>
      <c r="U39" s="23"/>
      <c r="V39" s="24"/>
      <c r="W39" s="24"/>
      <c r="X39" s="23"/>
      <c r="Y39" s="23"/>
      <c r="Z39" s="24"/>
      <c r="AA39" s="24"/>
    </row>
    <row r="40" spans="1:27">
      <c r="H40" s="17"/>
      <c r="I40" s="197" t="s">
        <v>26</v>
      </c>
      <c r="J40" s="197" t="s">
        <v>25</v>
      </c>
      <c r="L40" s="17"/>
      <c r="M40" s="17"/>
      <c r="N40" s="18"/>
      <c r="O40" s="18"/>
      <c r="P40" s="17"/>
      <c r="Q40" s="17"/>
      <c r="R40" s="18"/>
      <c r="S40" s="18"/>
      <c r="T40" s="17"/>
      <c r="U40" s="17"/>
      <c r="V40" s="18"/>
      <c r="W40" s="18"/>
      <c r="X40" s="17"/>
      <c r="Y40" s="17"/>
      <c r="Z40" s="18"/>
      <c r="AA40" s="18"/>
    </row>
    <row r="41" spans="1:27" ht="24" customHeight="1">
      <c r="B41" s="25" t="s">
        <v>24</v>
      </c>
      <c r="H41" s="17"/>
      <c r="I41" s="317" t="s">
        <v>98</v>
      </c>
      <c r="J41" s="317"/>
      <c r="K41" s="18"/>
      <c r="L41" s="17"/>
      <c r="M41" s="17"/>
      <c r="N41" s="18"/>
      <c r="O41" s="18"/>
      <c r="P41" s="17"/>
      <c r="Q41" s="17"/>
      <c r="R41" s="18"/>
      <c r="S41" s="18"/>
      <c r="T41" s="17"/>
      <c r="U41" s="17"/>
      <c r="V41" s="18"/>
      <c r="W41" s="18"/>
      <c r="X41" s="17"/>
      <c r="Y41" s="17"/>
      <c r="Z41" s="18"/>
      <c r="AA41" s="18"/>
    </row>
  </sheetData>
  <sheetProtection formatCells="0" formatColumns="0" formatRows="0" insertColumns="0" insertRows="0" insertHyperlinks="0" deleteColumns="0" deleteRows="0" sort="0" autoFilter="0" pivotTables="0"/>
  <mergeCells count="42">
    <mergeCell ref="A7:K7"/>
    <mergeCell ref="A8:K8"/>
    <mergeCell ref="B9:K9"/>
    <mergeCell ref="A10:K10"/>
    <mergeCell ref="A11:G11"/>
    <mergeCell ref="A15:A16"/>
    <mergeCell ref="B15:B16"/>
    <mergeCell ref="C15:C16"/>
    <mergeCell ref="E15:E16"/>
    <mergeCell ref="F15:F16"/>
    <mergeCell ref="A18:A22"/>
    <mergeCell ref="B18:B22"/>
    <mergeCell ref="C18:C22"/>
    <mergeCell ref="A23:A25"/>
    <mergeCell ref="B23:B25"/>
    <mergeCell ref="C23:C25"/>
    <mergeCell ref="F28:J28"/>
    <mergeCell ref="C39:H39"/>
    <mergeCell ref="I41:J41"/>
    <mergeCell ref="B29:D29"/>
    <mergeCell ref="F29:J29"/>
    <mergeCell ref="B30:D30"/>
    <mergeCell ref="F30:J30"/>
    <mergeCell ref="A32:J32"/>
    <mergeCell ref="B33:D33"/>
    <mergeCell ref="G33:J33"/>
    <mergeCell ref="Q2:W2"/>
    <mergeCell ref="Q3:W4"/>
    <mergeCell ref="B34:D34"/>
    <mergeCell ref="G34:J34"/>
    <mergeCell ref="B35:D35"/>
    <mergeCell ref="G35:J35"/>
    <mergeCell ref="W14:Z14"/>
    <mergeCell ref="B12:Q12"/>
    <mergeCell ref="B13:G13"/>
    <mergeCell ref="G14:J14"/>
    <mergeCell ref="K14:N14"/>
    <mergeCell ref="O14:R14"/>
    <mergeCell ref="S14:V14"/>
    <mergeCell ref="A6:K6"/>
    <mergeCell ref="A27:J27"/>
    <mergeCell ref="B28:D28"/>
  </mergeCells>
  <pageMargins left="0.19685039370078741" right="0.15748031496062992" top="0.15748031496062992" bottom="0.35433070866141736" header="0.31496062992125984" footer="0.31496062992125984"/>
  <pageSetup paperSize="9" scale="41" orientation="landscape" horizontalDpi="180" verticalDpi="18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Лист2!$A$14:$A$17</xm:f>
          </x14:formula1>
          <xm:sqref>E34:E35</xm:sqref>
        </x14:dataValidation>
        <x14:dataValidation type="list" allowBlank="1" showInputMessage="1" showErrorMessage="1">
          <x14:formula1>
            <xm:f>Лист2!$A$8:$A$11</xm:f>
          </x14:formula1>
          <xm:sqref>B9</xm:sqref>
        </x14:dataValidation>
        <x14:dataValidation type="list" allowBlank="1" showInputMessage="1" showErrorMessage="1">
          <x14:formula1>
            <xm:f>Лист2!$A$31:$A$32</xm:f>
          </x14:formula1>
          <xm:sqref>D18:D25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7"/>
  <sheetViews>
    <sheetView tabSelected="1" zoomScale="50" zoomScaleNormal="50" workbookViewId="0">
      <selection activeCell="E8" sqref="E8"/>
    </sheetView>
  </sheetViews>
  <sheetFormatPr defaultColWidth="9.140625" defaultRowHeight="15"/>
  <cols>
    <col min="1" max="1" width="13.85546875" style="14" customWidth="1"/>
    <col min="2" max="2" width="26.28515625" style="262" customWidth="1"/>
    <col min="3" max="3" width="15.28515625" style="15" customWidth="1"/>
    <col min="4" max="4" width="21.42578125" style="16" customWidth="1"/>
    <col min="5" max="5" width="51.140625" style="16" customWidth="1"/>
    <col min="6" max="6" width="14.42578125" style="14" customWidth="1"/>
    <col min="7" max="7" width="18.7109375" style="14" customWidth="1"/>
    <col min="8" max="8" width="19.28515625" style="14" customWidth="1"/>
    <col min="9" max="9" width="17.7109375" style="14" customWidth="1"/>
    <col min="10" max="10" width="19.5703125" style="14" customWidth="1"/>
    <col min="11" max="12" width="12.85546875" style="14" customWidth="1"/>
    <col min="13" max="13" width="15" style="14" customWidth="1"/>
    <col min="14" max="14" width="13.140625" style="14" customWidth="1"/>
    <col min="15" max="15" width="14.140625" style="14" customWidth="1"/>
    <col min="16" max="16384" width="9.140625" style="14"/>
  </cols>
  <sheetData>
    <row r="1" spans="1:17">
      <c r="O1" s="14" t="s">
        <v>170</v>
      </c>
    </row>
    <row r="2" spans="1:17" ht="21.75" customHeight="1">
      <c r="I2" s="20"/>
      <c r="J2" s="333" t="s">
        <v>113</v>
      </c>
      <c r="K2" s="333"/>
      <c r="L2" s="333"/>
      <c r="M2" s="333"/>
      <c r="N2" s="333"/>
      <c r="O2" s="333"/>
      <c r="P2" s="20"/>
      <c r="Q2" s="20"/>
    </row>
    <row r="3" spans="1:17" ht="60.75" customHeight="1">
      <c r="I3" s="371" t="s">
        <v>161</v>
      </c>
      <c r="J3" s="371"/>
      <c r="K3" s="371"/>
      <c r="L3" s="371"/>
      <c r="M3" s="371"/>
      <c r="N3" s="371"/>
      <c r="O3" s="371"/>
      <c r="P3" s="20"/>
      <c r="Q3" s="20"/>
    </row>
    <row r="4" spans="1:17" ht="29.25" customHeight="1" thickBot="1">
      <c r="I4" s="20" t="s">
        <v>81</v>
      </c>
      <c r="J4" s="261">
        <v>41998</v>
      </c>
      <c r="K4" s="49"/>
      <c r="L4" s="20" t="s">
        <v>82</v>
      </c>
      <c r="M4" s="54">
        <v>3311</v>
      </c>
      <c r="P4" s="20"/>
      <c r="Q4" s="20"/>
    </row>
    <row r="5" spans="1:17" s="11" customFormat="1" ht="21.75" customHeight="1">
      <c r="A5" s="361" t="s">
        <v>38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</row>
    <row r="6" spans="1:17" s="11" customFormat="1" ht="21.75" customHeight="1" thickBot="1">
      <c r="A6" s="362" t="s">
        <v>163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</row>
    <row r="7" spans="1:17" s="11" customFormat="1" ht="21.75" customHeight="1">
      <c r="A7" s="363" t="s">
        <v>83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</row>
    <row r="8" spans="1:17" s="11" customFormat="1" ht="21" thickBot="1">
      <c r="B8" s="263"/>
      <c r="D8" s="34" t="s">
        <v>39</v>
      </c>
      <c r="E8" s="130">
        <v>2015</v>
      </c>
      <c r="F8" s="115" t="s">
        <v>88</v>
      </c>
      <c r="H8" s="52"/>
    </row>
    <row r="9" spans="1:17" s="51" customFormat="1" ht="35.25" customHeight="1" thickBot="1">
      <c r="A9" s="275"/>
      <c r="B9" s="274" t="s">
        <v>79</v>
      </c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</row>
    <row r="10" spans="1:17" s="12" customFormat="1" ht="20.25">
      <c r="A10" s="364" t="s">
        <v>17</v>
      </c>
      <c r="B10" s="366" t="s">
        <v>78</v>
      </c>
      <c r="C10" s="368" t="s">
        <v>80</v>
      </c>
      <c r="D10" s="368" t="s">
        <v>93</v>
      </c>
      <c r="E10" s="368" t="s">
        <v>107</v>
      </c>
      <c r="F10" s="368" t="s">
        <v>6</v>
      </c>
      <c r="G10" s="373" t="s">
        <v>40</v>
      </c>
      <c r="H10" s="373"/>
      <c r="I10" s="373"/>
      <c r="J10" s="373"/>
      <c r="K10" s="373"/>
      <c r="L10" s="373"/>
      <c r="M10" s="373"/>
      <c r="N10" s="373"/>
      <c r="O10" s="374"/>
    </row>
    <row r="11" spans="1:17" s="13" customFormat="1" ht="119.25" customHeight="1" thickBot="1">
      <c r="A11" s="365"/>
      <c r="B11" s="367"/>
      <c r="C11" s="369"/>
      <c r="D11" s="370"/>
      <c r="E11" s="370"/>
      <c r="F11" s="372"/>
      <c r="G11" s="278" t="s">
        <v>41</v>
      </c>
      <c r="H11" s="375" t="s">
        <v>42</v>
      </c>
      <c r="I11" s="376"/>
      <c r="J11" s="376"/>
      <c r="K11" s="376"/>
      <c r="L11" s="377"/>
      <c r="M11" s="278" t="s">
        <v>43</v>
      </c>
      <c r="N11" s="278" t="s">
        <v>44</v>
      </c>
      <c r="O11" s="279" t="s">
        <v>45</v>
      </c>
    </row>
    <row r="12" spans="1:17" s="13" customFormat="1" ht="36" customHeight="1">
      <c r="A12" s="45"/>
      <c r="B12" s="264"/>
      <c r="C12" s="46"/>
      <c r="D12" s="276"/>
      <c r="E12" s="276"/>
      <c r="F12" s="45"/>
      <c r="G12" s="277"/>
      <c r="H12" s="277" t="s">
        <v>108</v>
      </c>
      <c r="I12" s="277" t="s">
        <v>12</v>
      </c>
      <c r="J12" s="277" t="s">
        <v>13</v>
      </c>
      <c r="K12" s="277" t="s">
        <v>14</v>
      </c>
      <c r="L12" s="277" t="s">
        <v>15</v>
      </c>
      <c r="M12" s="277">
        <v>2016</v>
      </c>
      <c r="N12" s="277">
        <v>2017</v>
      </c>
      <c r="O12" s="277">
        <v>2018</v>
      </c>
    </row>
    <row r="13" spans="1:17" s="53" customFormat="1" ht="21" customHeight="1">
      <c r="A13" s="59">
        <v>1</v>
      </c>
      <c r="B13" s="265">
        <v>2</v>
      </c>
      <c r="C13" s="59">
        <v>3</v>
      </c>
      <c r="D13" s="59">
        <v>4</v>
      </c>
      <c r="E13" s="59">
        <v>5</v>
      </c>
      <c r="F13" s="59">
        <v>6</v>
      </c>
      <c r="G13" s="59">
        <v>7</v>
      </c>
      <c r="H13" s="59">
        <v>8</v>
      </c>
      <c r="I13" s="59">
        <v>9</v>
      </c>
      <c r="J13" s="59">
        <v>10</v>
      </c>
      <c r="K13" s="59">
        <v>11</v>
      </c>
      <c r="L13" s="59">
        <v>12</v>
      </c>
      <c r="M13" s="59">
        <v>13</v>
      </c>
      <c r="N13" s="59">
        <v>14</v>
      </c>
      <c r="O13" s="59">
        <v>15</v>
      </c>
    </row>
    <row r="14" spans="1:17" ht="51.75" customHeight="1">
      <c r="A14" s="358">
        <v>1</v>
      </c>
      <c r="B14" s="359" t="s">
        <v>118</v>
      </c>
      <c r="C14" s="360" t="s">
        <v>120</v>
      </c>
      <c r="D14" s="272" t="s">
        <v>91</v>
      </c>
      <c r="E14" s="273" t="s">
        <v>134</v>
      </c>
      <c r="F14" s="272" t="s">
        <v>123</v>
      </c>
      <c r="G14" s="273">
        <v>226</v>
      </c>
      <c r="H14" s="295">
        <v>239</v>
      </c>
      <c r="I14" s="260">
        <v>239</v>
      </c>
      <c r="J14" s="260">
        <v>239</v>
      </c>
      <c r="K14" s="260">
        <v>239</v>
      </c>
      <c r="L14" s="260">
        <v>239</v>
      </c>
      <c r="M14" s="260">
        <v>239</v>
      </c>
      <c r="N14" s="260">
        <v>239</v>
      </c>
      <c r="O14" s="260">
        <v>239</v>
      </c>
    </row>
    <row r="15" spans="1:17" ht="51.75" customHeight="1">
      <c r="A15" s="358"/>
      <c r="B15" s="359"/>
      <c r="C15" s="360"/>
      <c r="D15" s="272" t="s">
        <v>92</v>
      </c>
      <c r="E15" s="272" t="s">
        <v>125</v>
      </c>
      <c r="F15" s="272" t="s">
        <v>131</v>
      </c>
      <c r="G15" s="271">
        <v>90</v>
      </c>
      <c r="H15" s="295">
        <f t="shared" ref="H15:H18" si="0">SUM(I15:L15)/4</f>
        <v>90</v>
      </c>
      <c r="I15" s="260">
        <v>90</v>
      </c>
      <c r="J15" s="260">
        <v>90</v>
      </c>
      <c r="K15" s="260">
        <v>90</v>
      </c>
      <c r="L15" s="260">
        <v>90</v>
      </c>
      <c r="M15" s="260">
        <v>90</v>
      </c>
      <c r="N15" s="260">
        <v>90</v>
      </c>
      <c r="O15" s="260">
        <v>90</v>
      </c>
    </row>
    <row r="16" spans="1:17" ht="121.5" customHeight="1">
      <c r="A16" s="358"/>
      <c r="B16" s="359"/>
      <c r="C16" s="360"/>
      <c r="D16" s="272" t="s">
        <v>92</v>
      </c>
      <c r="E16" s="273" t="s">
        <v>165</v>
      </c>
      <c r="F16" s="272" t="s">
        <v>131</v>
      </c>
      <c r="G16" s="271">
        <v>12</v>
      </c>
      <c r="H16" s="295">
        <v>30</v>
      </c>
      <c r="I16" s="260">
        <v>7</v>
      </c>
      <c r="J16" s="260">
        <v>8</v>
      </c>
      <c r="K16" s="260">
        <v>7</v>
      </c>
      <c r="L16" s="260">
        <v>8</v>
      </c>
      <c r="M16" s="260">
        <v>30</v>
      </c>
      <c r="N16" s="260">
        <v>30</v>
      </c>
      <c r="O16" s="260">
        <v>30</v>
      </c>
    </row>
    <row r="17" spans="1:25" ht="69.75" customHeight="1">
      <c r="A17" s="358"/>
      <c r="B17" s="359"/>
      <c r="C17" s="360"/>
      <c r="D17" s="272" t="s">
        <v>92</v>
      </c>
      <c r="E17" s="272" t="s">
        <v>127</v>
      </c>
      <c r="F17" s="272" t="s">
        <v>133</v>
      </c>
      <c r="G17" s="271">
        <v>0</v>
      </c>
      <c r="H17" s="295" t="s">
        <v>166</v>
      </c>
      <c r="I17" s="295" t="s">
        <v>166</v>
      </c>
      <c r="J17" s="295" t="s">
        <v>166</v>
      </c>
      <c r="K17" s="295" t="s">
        <v>166</v>
      </c>
      <c r="L17" s="295" t="s">
        <v>166</v>
      </c>
      <c r="M17" s="295" t="s">
        <v>166</v>
      </c>
      <c r="N17" s="295" t="s">
        <v>166</v>
      </c>
      <c r="O17" s="295" t="s">
        <v>166</v>
      </c>
    </row>
    <row r="18" spans="1:25" ht="57" customHeight="1">
      <c r="A18" s="358">
        <v>2</v>
      </c>
      <c r="B18" s="359" t="s">
        <v>164</v>
      </c>
      <c r="C18" s="360" t="s">
        <v>120</v>
      </c>
      <c r="D18" s="272" t="s">
        <v>91</v>
      </c>
      <c r="E18" s="273" t="s">
        <v>134</v>
      </c>
      <c r="F18" s="272" t="s">
        <v>123</v>
      </c>
      <c r="G18" s="271">
        <v>226</v>
      </c>
      <c r="H18" s="295">
        <f t="shared" si="0"/>
        <v>233.25</v>
      </c>
      <c r="I18" s="260">
        <v>237</v>
      </c>
      <c r="J18" s="260">
        <v>237</v>
      </c>
      <c r="K18" s="260">
        <v>222</v>
      </c>
      <c r="L18" s="260">
        <v>237</v>
      </c>
      <c r="M18" s="260">
        <v>233</v>
      </c>
      <c r="N18" s="260">
        <v>233</v>
      </c>
      <c r="O18" s="260">
        <v>233</v>
      </c>
    </row>
    <row r="19" spans="1:25" ht="57" customHeight="1">
      <c r="A19" s="358"/>
      <c r="B19" s="359"/>
      <c r="C19" s="360"/>
      <c r="D19" s="272" t="s">
        <v>92</v>
      </c>
      <c r="E19" s="272" t="s">
        <v>129</v>
      </c>
      <c r="F19" s="272" t="s">
        <v>131</v>
      </c>
      <c r="G19" s="271">
        <v>65</v>
      </c>
      <c r="H19" s="295">
        <v>70</v>
      </c>
      <c r="I19" s="260">
        <v>70</v>
      </c>
      <c r="J19" s="260">
        <v>70</v>
      </c>
      <c r="K19" s="260">
        <v>70</v>
      </c>
      <c r="L19" s="260">
        <v>70</v>
      </c>
      <c r="M19" s="260">
        <v>70</v>
      </c>
      <c r="N19" s="260">
        <v>70</v>
      </c>
      <c r="O19" s="260">
        <v>70</v>
      </c>
    </row>
    <row r="20" spans="1:25" ht="60.75" customHeight="1">
      <c r="A20" s="358"/>
      <c r="B20" s="359"/>
      <c r="C20" s="360"/>
      <c r="D20" s="272" t="s">
        <v>92</v>
      </c>
      <c r="E20" s="272" t="s">
        <v>127</v>
      </c>
      <c r="F20" s="272" t="s">
        <v>133</v>
      </c>
      <c r="G20" s="271">
        <v>0</v>
      </c>
      <c r="H20" s="295" t="s">
        <v>166</v>
      </c>
      <c r="I20" s="295" t="s">
        <v>166</v>
      </c>
      <c r="J20" s="295" t="s">
        <v>166</v>
      </c>
      <c r="K20" s="295" t="s">
        <v>166</v>
      </c>
      <c r="L20" s="295" t="s">
        <v>166</v>
      </c>
      <c r="M20" s="295" t="s">
        <v>166</v>
      </c>
      <c r="N20" s="295" t="s">
        <v>166</v>
      </c>
      <c r="O20" s="295" t="s">
        <v>166</v>
      </c>
    </row>
    <row r="21" spans="1:25" s="30" customFormat="1" ht="28.5" customHeight="1">
      <c r="A21" s="111"/>
      <c r="B21" s="266"/>
      <c r="C21" s="111"/>
      <c r="D21" s="113"/>
      <c r="E21" s="114"/>
      <c r="F21" s="114"/>
    </row>
    <row r="22" spans="1:25" s="63" customFormat="1" ht="20.25">
      <c r="A22" s="246" t="s">
        <v>72</v>
      </c>
      <c r="B22" s="343" t="s">
        <v>47</v>
      </c>
      <c r="C22" s="344"/>
      <c r="D22" s="344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5"/>
      <c r="P22" s="61"/>
      <c r="Q22" s="61"/>
      <c r="R22" s="62"/>
      <c r="S22" s="62"/>
      <c r="T22" s="61"/>
      <c r="U22" s="61"/>
      <c r="V22" s="62"/>
      <c r="W22" s="62"/>
      <c r="X22" s="61"/>
      <c r="Y22" s="61"/>
    </row>
    <row r="23" spans="1:25" s="64" customFormat="1" ht="28.5" customHeight="1">
      <c r="A23" s="246" t="s">
        <v>76</v>
      </c>
      <c r="B23" s="343" t="s">
        <v>46</v>
      </c>
      <c r="C23" s="344"/>
      <c r="D23" s="344"/>
      <c r="E23" s="344"/>
      <c r="F23" s="344"/>
      <c r="G23" s="344"/>
      <c r="H23" s="344"/>
      <c r="I23" s="344"/>
      <c r="J23" s="344"/>
      <c r="K23" s="344"/>
      <c r="L23" s="344"/>
      <c r="M23" s="344"/>
      <c r="N23" s="344"/>
      <c r="O23" s="345"/>
    </row>
    <row r="24" spans="1:25" s="64" customFormat="1" ht="30" customHeight="1">
      <c r="A24" s="247"/>
      <c r="B24" s="354" t="s">
        <v>141</v>
      </c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</row>
    <row r="25" spans="1:25" s="64" customFormat="1" ht="30" customHeight="1">
      <c r="A25" s="247"/>
      <c r="B25" s="354" t="s">
        <v>158</v>
      </c>
      <c r="C25" s="354"/>
      <c r="D25" s="354"/>
      <c r="E25" s="354"/>
      <c r="F25" s="354"/>
      <c r="G25" s="354"/>
      <c r="H25" s="354"/>
      <c r="I25" s="354"/>
      <c r="J25" s="354"/>
      <c r="K25" s="354"/>
      <c r="L25" s="354"/>
      <c r="M25" s="354"/>
      <c r="N25" s="354"/>
      <c r="O25" s="354"/>
    </row>
    <row r="26" spans="1:25" s="64" customFormat="1" ht="53.25" customHeight="1">
      <c r="A26" s="247"/>
      <c r="B26" s="341" t="s">
        <v>159</v>
      </c>
      <c r="C26" s="342"/>
      <c r="D26" s="342"/>
      <c r="E26" s="342"/>
      <c r="F26" s="342"/>
      <c r="G26" s="342"/>
      <c r="H26" s="342"/>
      <c r="I26" s="342"/>
      <c r="J26" s="342"/>
      <c r="K26" s="342"/>
      <c r="L26" s="342"/>
      <c r="M26" s="342"/>
      <c r="N26" s="342"/>
      <c r="O26" s="350"/>
    </row>
    <row r="27" spans="1:25" s="64" customFormat="1" ht="53.25" customHeight="1">
      <c r="A27" s="247"/>
      <c r="B27" s="355" t="s">
        <v>168</v>
      </c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356"/>
      <c r="N27" s="356"/>
      <c r="O27" s="356"/>
    </row>
    <row r="28" spans="1:25" s="64" customFormat="1" ht="48" customHeight="1">
      <c r="A28" s="247"/>
      <c r="B28" s="341" t="s">
        <v>160</v>
      </c>
      <c r="C28" s="342"/>
      <c r="D28" s="342"/>
      <c r="E28" s="342"/>
      <c r="F28" s="342"/>
      <c r="G28" s="342"/>
      <c r="H28" s="342"/>
      <c r="I28" s="342"/>
      <c r="J28" s="342"/>
      <c r="K28" s="342"/>
      <c r="L28" s="342"/>
      <c r="M28" s="342"/>
      <c r="N28" s="342"/>
      <c r="O28" s="342"/>
    </row>
    <row r="29" spans="1:25" s="64" customFormat="1" ht="32.25" customHeight="1">
      <c r="A29" s="246" t="s">
        <v>77</v>
      </c>
      <c r="B29" s="341" t="s">
        <v>142</v>
      </c>
      <c r="C29" s="357"/>
      <c r="D29" s="357"/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280"/>
    </row>
    <row r="30" spans="1:25" s="65" customFormat="1" ht="32.25" customHeight="1">
      <c r="A30" s="247"/>
      <c r="B30" s="351" t="s">
        <v>48</v>
      </c>
      <c r="C30" s="352"/>
      <c r="D30" s="352"/>
      <c r="E30" s="353"/>
      <c r="F30" s="351" t="s">
        <v>50</v>
      </c>
      <c r="G30" s="352"/>
      <c r="H30" s="352"/>
      <c r="I30" s="352"/>
      <c r="J30" s="352"/>
      <c r="K30" s="353"/>
      <c r="L30" s="339" t="s">
        <v>49</v>
      </c>
      <c r="M30" s="339"/>
      <c r="N30" s="339"/>
      <c r="O30" s="339"/>
    </row>
    <row r="31" spans="1:25" s="65" customFormat="1" ht="32.25" customHeight="1">
      <c r="A31" s="247"/>
      <c r="B31" s="343" t="s">
        <v>154</v>
      </c>
      <c r="C31" s="344"/>
      <c r="D31" s="344"/>
      <c r="E31" s="345"/>
      <c r="F31" s="346" t="s">
        <v>145</v>
      </c>
      <c r="G31" s="346"/>
      <c r="H31" s="346"/>
      <c r="I31" s="346"/>
      <c r="J31" s="346"/>
      <c r="K31" s="346"/>
      <c r="L31" s="348" t="s">
        <v>146</v>
      </c>
      <c r="M31" s="348"/>
      <c r="N31" s="348"/>
      <c r="O31" s="348"/>
    </row>
    <row r="32" spans="1:25" s="65" customFormat="1" ht="32.25" customHeight="1">
      <c r="A32" s="247"/>
      <c r="B32" s="346" t="s">
        <v>143</v>
      </c>
      <c r="C32" s="346"/>
      <c r="D32" s="346"/>
      <c r="E32" s="347"/>
      <c r="F32" s="346" t="s">
        <v>147</v>
      </c>
      <c r="G32" s="346"/>
      <c r="H32" s="346"/>
      <c r="I32" s="346"/>
      <c r="J32" s="346"/>
      <c r="K32" s="346"/>
      <c r="L32" s="346" t="s">
        <v>148</v>
      </c>
      <c r="M32" s="346"/>
      <c r="N32" s="346"/>
      <c r="O32" s="346"/>
    </row>
    <row r="33" spans="1:15" s="65" customFormat="1" ht="47.25" customHeight="1">
      <c r="A33" s="247"/>
      <c r="B33" s="348" t="s">
        <v>144</v>
      </c>
      <c r="C33" s="348"/>
      <c r="D33" s="348"/>
      <c r="E33" s="349"/>
      <c r="F33" s="346" t="s">
        <v>149</v>
      </c>
      <c r="G33" s="346"/>
      <c r="H33" s="346"/>
      <c r="I33" s="346"/>
      <c r="J33" s="346"/>
      <c r="K33" s="346"/>
      <c r="L33" s="346" t="s">
        <v>150</v>
      </c>
      <c r="M33" s="346"/>
      <c r="N33" s="346"/>
      <c r="O33" s="346"/>
    </row>
    <row r="34" spans="1:15" s="66" customFormat="1" ht="51.75" customHeight="1">
      <c r="A34" s="248" t="s">
        <v>73</v>
      </c>
      <c r="B34" s="341" t="s">
        <v>55</v>
      </c>
      <c r="C34" s="342"/>
      <c r="D34" s="342"/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</row>
    <row r="35" spans="1:15" s="48" customFormat="1" ht="58.5" customHeight="1">
      <c r="A35" s="249"/>
      <c r="B35" s="340" t="s">
        <v>51</v>
      </c>
      <c r="C35" s="340"/>
      <c r="D35" s="340"/>
      <c r="E35" s="340"/>
      <c r="F35" s="281" t="s">
        <v>54</v>
      </c>
      <c r="G35" s="281" t="s">
        <v>6</v>
      </c>
      <c r="H35" s="340" t="s">
        <v>52</v>
      </c>
      <c r="I35" s="340"/>
      <c r="J35" s="340"/>
      <c r="K35" s="340"/>
      <c r="L35" s="340"/>
      <c r="M35" s="340" t="s">
        <v>53</v>
      </c>
      <c r="N35" s="340"/>
      <c r="O35" s="340"/>
    </row>
    <row r="36" spans="1:15" s="48" customFormat="1" ht="24.75" customHeight="1">
      <c r="A36" s="249"/>
      <c r="B36" s="340"/>
      <c r="C36" s="340"/>
      <c r="D36" s="340"/>
      <c r="E36" s="340"/>
      <c r="F36" s="281"/>
      <c r="G36" s="281"/>
      <c r="H36" s="340"/>
      <c r="I36" s="340"/>
      <c r="J36" s="340"/>
      <c r="K36" s="340"/>
      <c r="L36" s="340"/>
      <c r="M36" s="340"/>
      <c r="N36" s="340"/>
      <c r="O36" s="340"/>
    </row>
    <row r="37" spans="1:15" s="48" customFormat="1" ht="24.75" customHeight="1">
      <c r="A37" s="249"/>
      <c r="B37" s="340"/>
      <c r="C37" s="340"/>
      <c r="D37" s="340"/>
      <c r="E37" s="340"/>
      <c r="F37" s="281"/>
      <c r="G37" s="281"/>
      <c r="H37" s="340"/>
      <c r="I37" s="340"/>
      <c r="J37" s="340"/>
      <c r="K37" s="340"/>
      <c r="L37" s="340"/>
      <c r="M37" s="340"/>
      <c r="N37" s="340"/>
      <c r="O37" s="340"/>
    </row>
    <row r="38" spans="1:15" s="66" customFormat="1" ht="43.5" customHeight="1">
      <c r="A38" s="248" t="s">
        <v>74</v>
      </c>
      <c r="B38" s="341" t="s">
        <v>56</v>
      </c>
      <c r="C38" s="342"/>
      <c r="D38" s="342"/>
      <c r="E38" s="342"/>
      <c r="F38" s="342"/>
      <c r="G38" s="342"/>
      <c r="H38" s="342"/>
      <c r="I38" s="342"/>
      <c r="J38" s="342"/>
      <c r="K38" s="342"/>
      <c r="L38" s="342"/>
      <c r="M38" s="342"/>
      <c r="N38" s="342"/>
      <c r="O38" s="342"/>
    </row>
    <row r="39" spans="1:15" s="65" customFormat="1" ht="46.5" customHeight="1">
      <c r="A39" s="247"/>
      <c r="B39" s="339" t="s">
        <v>94</v>
      </c>
      <c r="C39" s="339"/>
      <c r="D39" s="339"/>
      <c r="E39" s="339" t="s">
        <v>57</v>
      </c>
      <c r="F39" s="339"/>
      <c r="G39" s="340" t="s">
        <v>58</v>
      </c>
      <c r="H39" s="340"/>
      <c r="I39" s="340"/>
      <c r="J39" s="340"/>
      <c r="K39" s="340"/>
      <c r="L39" s="340"/>
      <c r="M39" s="340"/>
      <c r="N39" s="340"/>
      <c r="O39" s="340"/>
    </row>
    <row r="40" spans="1:15" s="65" customFormat="1" ht="29.25" customHeight="1">
      <c r="A40" s="247"/>
      <c r="B40" s="339" t="s">
        <v>124</v>
      </c>
      <c r="C40" s="339"/>
      <c r="D40" s="339"/>
      <c r="E40" s="339" t="s">
        <v>136</v>
      </c>
      <c r="F40" s="339"/>
      <c r="G40" s="340" t="s">
        <v>157</v>
      </c>
      <c r="H40" s="340"/>
      <c r="I40" s="340"/>
      <c r="J40" s="340"/>
      <c r="K40" s="340"/>
      <c r="L40" s="340"/>
      <c r="M40" s="340"/>
      <c r="N40" s="340"/>
      <c r="O40" s="340"/>
    </row>
    <row r="41" spans="1:15" s="65" customFormat="1" ht="29.25" customHeight="1">
      <c r="A41" s="247"/>
      <c r="B41" s="339" t="s">
        <v>135</v>
      </c>
      <c r="C41" s="339"/>
      <c r="D41" s="339"/>
      <c r="E41" s="339" t="s">
        <v>137</v>
      </c>
      <c r="F41" s="339"/>
      <c r="G41" s="340" t="s">
        <v>155</v>
      </c>
      <c r="H41" s="340"/>
      <c r="I41" s="340"/>
      <c r="J41" s="340"/>
      <c r="K41" s="340"/>
      <c r="L41" s="340"/>
      <c r="M41" s="340"/>
      <c r="N41" s="340"/>
      <c r="O41" s="340"/>
    </row>
    <row r="42" spans="1:15" s="66" customFormat="1" ht="43.5" customHeight="1">
      <c r="A42" s="248" t="s">
        <v>75</v>
      </c>
      <c r="B42" s="334" t="s">
        <v>59</v>
      </c>
      <c r="C42" s="334"/>
      <c r="D42" s="334"/>
      <c r="E42" s="334"/>
      <c r="F42" s="334"/>
      <c r="G42" s="334"/>
      <c r="H42" s="334"/>
      <c r="I42" s="334"/>
      <c r="J42" s="334"/>
      <c r="K42" s="334"/>
      <c r="L42" s="334"/>
      <c r="M42" s="334"/>
      <c r="N42" s="334"/>
      <c r="O42" s="334"/>
    </row>
    <row r="43" spans="1:15" s="64" customFormat="1" ht="32.25" customHeight="1">
      <c r="A43" s="247"/>
      <c r="B43" s="335"/>
      <c r="C43" s="336"/>
      <c r="D43" s="336"/>
      <c r="E43" s="336"/>
      <c r="F43" s="336"/>
      <c r="G43" s="336"/>
      <c r="H43" s="336"/>
      <c r="I43" s="336"/>
      <c r="J43" s="336"/>
      <c r="K43" s="336"/>
      <c r="L43" s="336"/>
      <c r="M43" s="336"/>
      <c r="N43" s="336"/>
      <c r="O43" s="337"/>
    </row>
    <row r="44" spans="1:15" s="64" customFormat="1" ht="32.25" customHeight="1">
      <c r="A44" s="247" t="s">
        <v>95</v>
      </c>
      <c r="B44" s="338" t="s">
        <v>97</v>
      </c>
      <c r="C44" s="338"/>
      <c r="D44" s="338"/>
      <c r="E44" s="338"/>
      <c r="F44" s="338"/>
      <c r="G44" s="338"/>
      <c r="H44" s="338"/>
      <c r="I44" s="338"/>
      <c r="J44" s="338"/>
      <c r="K44" s="338"/>
      <c r="L44" s="338"/>
      <c r="M44" s="338"/>
      <c r="N44" s="338"/>
      <c r="O44" s="338"/>
    </row>
    <row r="45" spans="1:15" s="64" customFormat="1" ht="32.25" customHeight="1">
      <c r="A45" s="247" t="s">
        <v>96</v>
      </c>
      <c r="B45" s="338" t="s">
        <v>110</v>
      </c>
      <c r="C45" s="338"/>
      <c r="D45" s="338"/>
      <c r="E45" s="338"/>
      <c r="F45" s="338"/>
      <c r="G45" s="338"/>
      <c r="H45" s="338"/>
      <c r="I45" s="338"/>
      <c r="J45" s="338"/>
      <c r="K45" s="338"/>
      <c r="L45" s="338"/>
      <c r="M45" s="338"/>
      <c r="N45" s="338"/>
      <c r="O45" s="338"/>
    </row>
    <row r="46" spans="1:15" s="64" customFormat="1" ht="32.25" customHeight="1">
      <c r="A46" s="247" t="s">
        <v>109</v>
      </c>
      <c r="B46" s="338" t="s">
        <v>117</v>
      </c>
      <c r="C46" s="338"/>
      <c r="D46" s="338"/>
      <c r="E46" s="338"/>
      <c r="F46" s="338"/>
      <c r="G46" s="338"/>
      <c r="H46" s="338"/>
      <c r="I46" s="338"/>
      <c r="J46" s="338"/>
      <c r="K46" s="338"/>
      <c r="L46" s="338"/>
      <c r="M46" s="338"/>
      <c r="N46" s="338"/>
      <c r="O46" s="338"/>
    </row>
    <row r="47" spans="1:15" s="64" customFormat="1" ht="32.25" customHeight="1">
      <c r="A47" s="250"/>
      <c r="B47" s="282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  <c r="O47" s="283"/>
    </row>
    <row r="48" spans="1:15" s="63" customFormat="1" ht="40.15" customHeight="1" thickBot="1">
      <c r="A48" s="250"/>
      <c r="B48" s="378" t="s">
        <v>23</v>
      </c>
      <c r="C48" s="378" t="s">
        <v>169</v>
      </c>
      <c r="D48" s="378"/>
      <c r="E48" s="284"/>
      <c r="F48" s="284"/>
      <c r="G48" s="284"/>
      <c r="H48" s="284"/>
      <c r="I48" s="284"/>
      <c r="J48" s="284"/>
      <c r="K48" s="285"/>
      <c r="L48" s="286"/>
      <c r="M48" s="286"/>
      <c r="N48" s="286" t="s">
        <v>162</v>
      </c>
      <c r="O48" s="286"/>
    </row>
    <row r="49" spans="1:15" s="64" customFormat="1">
      <c r="A49" s="252"/>
      <c r="B49" s="246"/>
      <c r="C49" s="254" t="s">
        <v>83</v>
      </c>
      <c r="D49" s="254"/>
      <c r="E49" s="254"/>
      <c r="F49" s="254"/>
      <c r="G49" s="254"/>
      <c r="H49" s="254"/>
      <c r="I49" s="254"/>
      <c r="J49" s="254"/>
      <c r="K49" s="255"/>
      <c r="L49" s="254" t="s">
        <v>89</v>
      </c>
      <c r="M49" s="254"/>
      <c r="N49" s="254" t="s">
        <v>25</v>
      </c>
      <c r="O49" s="254"/>
    </row>
    <row r="50" spans="1:15" s="64" customFormat="1">
      <c r="A50" s="252"/>
      <c r="B50" s="246" t="s">
        <v>24</v>
      </c>
      <c r="C50" s="253"/>
      <c r="D50" s="256"/>
      <c r="E50" s="256"/>
      <c r="F50" s="252"/>
      <c r="G50" s="252"/>
      <c r="H50" s="252"/>
      <c r="I50" s="252"/>
      <c r="J50" s="252"/>
      <c r="K50" s="250"/>
      <c r="L50" s="252"/>
      <c r="M50" s="252"/>
      <c r="N50" s="252"/>
      <c r="O50" s="252"/>
    </row>
    <row r="51" spans="1:15" s="64" customFormat="1" ht="39" customHeight="1">
      <c r="A51" s="252"/>
      <c r="B51" s="267"/>
      <c r="C51" s="270"/>
      <c r="D51" s="270"/>
      <c r="E51" s="270"/>
      <c r="F51" s="270"/>
      <c r="G51" s="270"/>
      <c r="H51" s="270"/>
      <c r="I51" s="270"/>
      <c r="J51" s="268"/>
      <c r="K51" s="269"/>
      <c r="L51" s="268"/>
      <c r="M51" s="268"/>
      <c r="O51" s="268"/>
    </row>
    <row r="52" spans="1:15" s="64" customFormat="1" ht="19.5" thickBot="1">
      <c r="A52" s="252"/>
      <c r="B52" s="294" t="s">
        <v>70</v>
      </c>
      <c r="C52" s="331" t="s">
        <v>167</v>
      </c>
      <c r="D52" s="331"/>
      <c r="E52" s="331"/>
      <c r="F52" s="331"/>
      <c r="G52" s="331"/>
      <c r="H52" s="331"/>
      <c r="I52" s="331"/>
      <c r="J52" s="284"/>
      <c r="K52" s="285"/>
      <c r="L52" s="286"/>
      <c r="M52" s="286"/>
      <c r="N52" s="288" t="s">
        <v>156</v>
      </c>
      <c r="O52" s="286"/>
    </row>
    <row r="53" spans="1:15" s="64" customFormat="1">
      <c r="A53" s="252"/>
      <c r="B53" s="246"/>
      <c r="C53" s="257" t="s">
        <v>71</v>
      </c>
      <c r="D53" s="257"/>
      <c r="E53" s="257"/>
      <c r="F53" s="257"/>
      <c r="G53" s="257"/>
      <c r="H53" s="257"/>
      <c r="I53" s="257"/>
      <c r="J53" s="257"/>
      <c r="K53" s="251"/>
      <c r="L53" s="254" t="s">
        <v>89</v>
      </c>
      <c r="M53" s="254"/>
      <c r="N53" s="254" t="s">
        <v>25</v>
      </c>
      <c r="O53" s="254"/>
    </row>
    <row r="54" spans="1:15" s="64" customFormat="1">
      <c r="A54" s="252"/>
      <c r="B54" s="246"/>
      <c r="C54" s="253"/>
      <c r="D54" s="256"/>
      <c r="E54" s="256"/>
      <c r="F54" s="252"/>
      <c r="G54" s="252"/>
      <c r="H54" s="252"/>
      <c r="I54" s="252"/>
      <c r="J54" s="252"/>
      <c r="K54" s="250"/>
      <c r="L54" s="252"/>
      <c r="M54" s="252"/>
      <c r="N54" s="252"/>
      <c r="O54" s="252"/>
    </row>
    <row r="55" spans="1:15" ht="19.5" thickBot="1">
      <c r="A55" s="258"/>
      <c r="B55" s="332" t="s">
        <v>115</v>
      </c>
      <c r="C55" s="332"/>
      <c r="D55" s="332"/>
      <c r="E55" s="284"/>
      <c r="F55" s="290"/>
      <c r="G55" s="258"/>
      <c r="H55" s="258"/>
      <c r="I55" s="258"/>
      <c r="J55" s="258"/>
      <c r="K55" s="259"/>
      <c r="L55" s="258"/>
      <c r="M55" s="258"/>
      <c r="N55" s="258"/>
      <c r="O55" s="258"/>
    </row>
    <row r="56" spans="1:15" ht="18.75">
      <c r="A56" s="258"/>
      <c r="B56" s="287"/>
      <c r="C56" s="291" t="s">
        <v>116</v>
      </c>
      <c r="D56" s="289"/>
      <c r="E56" s="292" t="s">
        <v>71</v>
      </c>
      <c r="F56" s="293" t="s">
        <v>25</v>
      </c>
      <c r="G56" s="258"/>
      <c r="H56" s="258"/>
      <c r="I56" s="258"/>
      <c r="J56" s="258"/>
      <c r="K56" s="259"/>
      <c r="L56" s="258"/>
      <c r="M56" s="258"/>
      <c r="N56" s="258"/>
      <c r="O56" s="258"/>
    </row>
    <row r="57" spans="1:15">
      <c r="A57" s="258"/>
      <c r="B57" s="246"/>
      <c r="C57" s="253"/>
      <c r="D57" s="256"/>
      <c r="E57" s="256"/>
      <c r="F57" s="258"/>
      <c r="G57" s="258"/>
      <c r="H57" s="258"/>
      <c r="I57" s="258"/>
      <c r="J57" s="258"/>
      <c r="K57" s="258"/>
      <c r="L57" s="258"/>
      <c r="M57" s="258"/>
      <c r="N57" s="258"/>
      <c r="O57" s="258"/>
    </row>
  </sheetData>
  <mergeCells count="66">
    <mergeCell ref="I3:O3"/>
    <mergeCell ref="F10:F11"/>
    <mergeCell ref="G10:O10"/>
    <mergeCell ref="H11:L11"/>
    <mergeCell ref="A14:A17"/>
    <mergeCell ref="B14:B17"/>
    <mergeCell ref="C14:C17"/>
    <mergeCell ref="A18:A20"/>
    <mergeCell ref="B18:B20"/>
    <mergeCell ref="C18:C20"/>
    <mergeCell ref="B25:O25"/>
    <mergeCell ref="A5:L5"/>
    <mergeCell ref="A6:L6"/>
    <mergeCell ref="A7:L7"/>
    <mergeCell ref="A10:A11"/>
    <mergeCell ref="B10:B11"/>
    <mergeCell ref="C10:C11"/>
    <mergeCell ref="D10:D11"/>
    <mergeCell ref="E10:E11"/>
    <mergeCell ref="B22:O22"/>
    <mergeCell ref="B26:O26"/>
    <mergeCell ref="B30:E30"/>
    <mergeCell ref="F30:K30"/>
    <mergeCell ref="L30:O30"/>
    <mergeCell ref="B23:O23"/>
    <mergeCell ref="B24:O24"/>
    <mergeCell ref="B27:O27"/>
    <mergeCell ref="B28:O28"/>
    <mergeCell ref="B29:N29"/>
    <mergeCell ref="B31:E31"/>
    <mergeCell ref="B32:E32"/>
    <mergeCell ref="B33:E33"/>
    <mergeCell ref="F31:K31"/>
    <mergeCell ref="L31:O31"/>
    <mergeCell ref="F32:K32"/>
    <mergeCell ref="L32:O32"/>
    <mergeCell ref="F33:K33"/>
    <mergeCell ref="L33:O33"/>
    <mergeCell ref="B34:O34"/>
    <mergeCell ref="B35:E35"/>
    <mergeCell ref="H35:L35"/>
    <mergeCell ref="M35:O35"/>
    <mergeCell ref="B36:E36"/>
    <mergeCell ref="H36:L36"/>
    <mergeCell ref="M36:O36"/>
    <mergeCell ref="M37:O37"/>
    <mergeCell ref="B38:O38"/>
    <mergeCell ref="B39:D39"/>
    <mergeCell ref="E39:F39"/>
    <mergeCell ref="G39:O39"/>
    <mergeCell ref="C52:I52"/>
    <mergeCell ref="B55:D55"/>
    <mergeCell ref="J2:O2"/>
    <mergeCell ref="B42:O42"/>
    <mergeCell ref="B43:O43"/>
    <mergeCell ref="B44:O44"/>
    <mergeCell ref="B46:O46"/>
    <mergeCell ref="B40:D40"/>
    <mergeCell ref="E40:F40"/>
    <mergeCell ref="G40:O40"/>
    <mergeCell ref="B41:D41"/>
    <mergeCell ref="E41:F41"/>
    <mergeCell ref="G41:O41"/>
    <mergeCell ref="B45:O45"/>
    <mergeCell ref="B37:E37"/>
    <mergeCell ref="H37:L37"/>
  </mergeCells>
  <pageMargins left="0.23622047244094491" right="0.23622047244094491" top="0" bottom="0.74803149606299213" header="0.31496062992125984" footer="0.31496062992125984"/>
  <pageSetup paperSize="9" scale="5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A35"/>
  <sheetViews>
    <sheetView workbookViewId="0">
      <selection activeCell="A36" sqref="A36"/>
    </sheetView>
  </sheetViews>
  <sheetFormatPr defaultColWidth="9.140625" defaultRowHeight="15"/>
  <cols>
    <col min="1" max="16384" width="9.140625" style="14"/>
  </cols>
  <sheetData>
    <row r="3" spans="1:1">
      <c r="A3" s="14" t="s">
        <v>8</v>
      </c>
    </row>
    <row r="4" spans="1:1">
      <c r="A4" s="14" t="s">
        <v>9</v>
      </c>
    </row>
    <row r="5" spans="1:1">
      <c r="A5" s="14" t="s">
        <v>10</v>
      </c>
    </row>
    <row r="6" spans="1:1">
      <c r="A6" s="14" t="s">
        <v>11</v>
      </c>
    </row>
    <row r="8" spans="1:1">
      <c r="A8" s="14" t="s">
        <v>19</v>
      </c>
    </row>
    <row r="9" spans="1:1">
      <c r="A9" s="14" t="s">
        <v>20</v>
      </c>
    </row>
    <row r="10" spans="1:1">
      <c r="A10" s="14" t="s">
        <v>21</v>
      </c>
    </row>
    <row r="11" spans="1:1">
      <c r="A11" s="14" t="s">
        <v>22</v>
      </c>
    </row>
    <row r="14" spans="1:1">
      <c r="A14" s="14" t="s">
        <v>34</v>
      </c>
    </row>
    <row r="15" spans="1:1">
      <c r="A15" s="14" t="s">
        <v>35</v>
      </c>
    </row>
    <row r="16" spans="1:1">
      <c r="A16" s="14" t="s">
        <v>36</v>
      </c>
    </row>
    <row r="17" spans="1:1">
      <c r="A17" s="14" t="s">
        <v>37</v>
      </c>
    </row>
    <row r="19" spans="1:1">
      <c r="A19" s="14" t="s">
        <v>60</v>
      </c>
    </row>
    <row r="20" spans="1:1">
      <c r="A20" s="14" t="s">
        <v>61</v>
      </c>
    </row>
    <row r="21" spans="1:1">
      <c r="A21" s="14" t="s">
        <v>62</v>
      </c>
    </row>
    <row r="22" spans="1:1">
      <c r="A22" s="14" t="s">
        <v>63</v>
      </c>
    </row>
    <row r="23" spans="1:1">
      <c r="A23" s="14" t="s">
        <v>69</v>
      </c>
    </row>
    <row r="25" spans="1:1">
      <c r="A25" s="14" t="s">
        <v>64</v>
      </c>
    </row>
    <row r="26" spans="1:1">
      <c r="A26" s="14" t="s">
        <v>65</v>
      </c>
    </row>
    <row r="27" spans="1:1">
      <c r="A27" s="14" t="s">
        <v>66</v>
      </c>
    </row>
    <row r="28" spans="1:1">
      <c r="A28" s="14" t="s">
        <v>67</v>
      </c>
    </row>
    <row r="29" spans="1:1">
      <c r="A29" s="14" t="s">
        <v>68</v>
      </c>
    </row>
    <row r="31" spans="1:1">
      <c r="A31" s="14" t="s">
        <v>91</v>
      </c>
    </row>
    <row r="32" spans="1:1">
      <c r="A32" s="14" t="s">
        <v>92</v>
      </c>
    </row>
    <row r="34" spans="1:1">
      <c r="A34" s="14" t="s">
        <v>103</v>
      </c>
    </row>
    <row r="35" spans="1:1">
      <c r="A35" s="14" t="s">
        <v>104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АЗ (2)</vt:lpstr>
      <vt:lpstr>Отчет о выполнении МЗ (2)</vt:lpstr>
      <vt:lpstr>МЗ (2)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2014-12-26T11:38:54Z</dcterms:modified>
</cp:coreProperties>
</file>