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454" windowWidth="15574" windowHeight="11166" activeTab="1"/>
  </bookViews>
  <sheets>
    <sheet name="ПАСПОРТ Программы " sheetId="5" r:id="rId1"/>
    <sheet name="ПАСПОРТ Подпрограммы 1" sheetId="12" r:id="rId2"/>
    <sheet name="Приложение 1 к Подпрограмме 1" sheetId="2" r:id="rId3"/>
  </sheets>
  <definedNames>
    <definedName name="_xlnm.Print_Titles" localSheetId="2">'Приложение 1 к Подпрограмме 1'!$9:$11</definedName>
  </definedNames>
  <calcPr calcId="145621"/>
</workbook>
</file>

<file path=xl/calcChain.xml><?xml version="1.0" encoding="utf-8"?>
<calcChain xmlns="http://schemas.openxmlformats.org/spreadsheetml/2006/main">
  <c r="F29" i="2" l="1"/>
  <c r="F34" i="2"/>
  <c r="F17" i="2"/>
  <c r="E17" i="2" s="1"/>
  <c r="E37" i="2" s="1"/>
  <c r="F28" i="2"/>
  <c r="F37" i="2"/>
  <c r="C23" i="12" s="1"/>
  <c r="G34" i="2"/>
  <c r="H34" i="2"/>
  <c r="I34" i="2"/>
  <c r="J34" i="2"/>
  <c r="J37" i="2" s="1"/>
  <c r="G23" i="12" s="1"/>
  <c r="G29" i="2"/>
  <c r="G35" i="2"/>
  <c r="H29" i="2"/>
  <c r="H35" i="2"/>
  <c r="H38" i="2" s="1"/>
  <c r="E21" i="12" s="1"/>
  <c r="I29" i="2"/>
  <c r="I35" i="2"/>
  <c r="J29" i="2"/>
  <c r="J35" i="2"/>
  <c r="J38" i="2" s="1"/>
  <c r="G21" i="12" s="1"/>
  <c r="G20" i="12" s="1"/>
  <c r="F18" i="2"/>
  <c r="F38" i="2" s="1"/>
  <c r="C21" i="12" s="1"/>
  <c r="F35" i="2"/>
  <c r="E22" i="2"/>
  <c r="E29" i="2" s="1"/>
  <c r="E21" i="2"/>
  <c r="E23" i="2"/>
  <c r="E24" i="2"/>
  <c r="E25" i="2"/>
  <c r="E31" i="2"/>
  <c r="E33" i="2" s="1"/>
  <c r="E32" i="2"/>
  <c r="E34" i="2" s="1"/>
  <c r="E14" i="2"/>
  <c r="E15" i="2"/>
  <c r="E16" i="2"/>
  <c r="E36" i="2" s="1"/>
  <c r="G28" i="2"/>
  <c r="H28" i="2"/>
  <c r="I28" i="2"/>
  <c r="J28" i="2"/>
  <c r="E20" i="2"/>
  <c r="E28" i="2" s="1"/>
  <c r="E26" i="2"/>
  <c r="E27" i="2"/>
  <c r="F27" i="2"/>
  <c r="G27" i="2"/>
  <c r="H27" i="2"/>
  <c r="H36" i="2" s="1"/>
  <c r="I27" i="2"/>
  <c r="J27" i="2"/>
  <c r="G17" i="2"/>
  <c r="G37" i="2"/>
  <c r="D23" i="12" s="1"/>
  <c r="H17" i="2"/>
  <c r="H37" i="2"/>
  <c r="I17" i="2"/>
  <c r="I37" i="2"/>
  <c r="J17" i="2"/>
  <c r="I18" i="2"/>
  <c r="I38" i="2"/>
  <c r="F21" i="12" s="1"/>
  <c r="F20" i="12" s="1"/>
  <c r="B25" i="5"/>
  <c r="B27" i="5"/>
  <c r="F16" i="2"/>
  <c r="G16" i="2"/>
  <c r="G36" i="2" s="1"/>
  <c r="G33" i="2"/>
  <c r="H16" i="2"/>
  <c r="I16" i="2"/>
  <c r="I36" i="2" s="1"/>
  <c r="I33" i="2"/>
  <c r="J16" i="2"/>
  <c r="G18" i="2"/>
  <c r="G38" i="2" s="1"/>
  <c r="D21" i="12" s="1"/>
  <c r="H18" i="2"/>
  <c r="J18" i="2"/>
  <c r="F33" i="2"/>
  <c r="H33" i="2"/>
  <c r="J33" i="2"/>
  <c r="J36" i="2"/>
  <c r="B22" i="12"/>
  <c r="B24" i="12"/>
  <c r="F36" i="2"/>
  <c r="E23" i="12"/>
  <c r="E23" i="5"/>
  <c r="F23" i="12"/>
  <c r="G23" i="5"/>
  <c r="D23" i="5"/>
  <c r="C23" i="5"/>
  <c r="B26" i="5"/>
  <c r="F23" i="5"/>
  <c r="B23" i="5"/>
  <c r="B24" i="5"/>
  <c r="D20" i="12" l="1"/>
  <c r="E20" i="12"/>
  <c r="C20" i="12"/>
  <c r="B20" i="12" s="1"/>
  <c r="B21" i="12"/>
  <c r="B23" i="12"/>
  <c r="E18" i="2"/>
  <c r="E35" i="2"/>
  <c r="E38" i="2" l="1"/>
</calcChain>
</file>

<file path=xl/sharedStrings.xml><?xml version="1.0" encoding="utf-8"?>
<sst xmlns="http://schemas.openxmlformats.org/spreadsheetml/2006/main" count="148" uniqueCount="113">
  <si>
    <t xml:space="preserve"> - 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 составит  100 процентов;</t>
  </si>
  <si>
    <t>Приложение 1</t>
  </si>
  <si>
    <t>"Развитие системы образования и воспитания в Воскресенском муниципальном районе на 2015-2019 годы"</t>
  </si>
  <si>
    <t>Муниципальная программа "Развитие системы образования и воспитания в Воскресенском муниципальном районе на 2015-2019 годы" (далее - Программа)</t>
  </si>
  <si>
    <t xml:space="preserve">1. Обеспечение доступности образовательных услуг через развитие сети образовательных организаций и внедрение современных организационно-экономических моделей предоставления образовательных услуг, развитие кадрового потенциала системы образования </t>
  </si>
  <si>
    <t>2. Ообновление содержания и технологий образования, состава и компетенции педагогических кадров для обеспечения высокого качества образования в соответствии с федеральными государственными образовательными стандартами</t>
  </si>
  <si>
    <t>3. Создание условий для безопасной жизнедеятельности, формирования здорового образа жизни, социальной адаптации и самореализации детей</t>
  </si>
  <si>
    <t>4. Развитие материально-технической базы в муниципальных образовательных организациях Воскресенского муниципального района</t>
  </si>
  <si>
    <t xml:space="preserve"> - уровень средней заработной платы педагогических работников дошкольных образовательных организаций достигнет 100 процентов от средней заработной платы в сфере общего образования в Московской области;</t>
  </si>
  <si>
    <t xml:space="preserve"> - охват детей и подростков в возрасте от 5 до 18 лет дополнительными образовательными программами составит не менее 82,8 процентов;</t>
  </si>
  <si>
    <t xml:space="preserve"> - не менее 90 процентов обучающихся общеобразовательных организаций Воскресенского муниципального района Московской области будут иметь возможность обучаться в соответствии с основными современными требованиями к условиям образования;</t>
  </si>
  <si>
    <t>Приложение  1</t>
  </si>
  <si>
    <t>Мероприятия по реализации Программы</t>
  </si>
  <si>
    <t>№ п/п</t>
  </si>
  <si>
    <t>Источники финансирования</t>
  </si>
  <si>
    <t>1.1.</t>
  </si>
  <si>
    <t>2.1.</t>
  </si>
  <si>
    <t>Итого по разделу 1, в том числе:</t>
  </si>
  <si>
    <t>Итого по разделу 2, в том числе:</t>
  </si>
  <si>
    <t>2015 г.</t>
  </si>
  <si>
    <t>МУНИЦИПАЛЬНАЯ ПРОГРАММА</t>
  </si>
  <si>
    <t>П А С П О Р Т</t>
  </si>
  <si>
    <t>Наименование муниципальной программы</t>
  </si>
  <si>
    <t>Задачи муниципальной Программы</t>
  </si>
  <si>
    <t>Муниципальный заказчик муниципальной программы</t>
  </si>
  <si>
    <t>Координатор муниципальной программы</t>
  </si>
  <si>
    <t>Сроки реализации муниципальной программы</t>
  </si>
  <si>
    <t>Внебюджетные источники:</t>
  </si>
  <si>
    <t>Планируемые результаты реализации муниципальной программы</t>
  </si>
  <si>
    <t xml:space="preserve">  2015 год</t>
  </si>
  <si>
    <t>2.2.</t>
  </si>
  <si>
    <t>Общий объем средств, в т.ч.:</t>
  </si>
  <si>
    <t>ВСЕГО (тыс.руб)</t>
  </si>
  <si>
    <t>2015 - 2019 годы</t>
  </si>
  <si>
    <t xml:space="preserve">  2016 год</t>
  </si>
  <si>
    <t xml:space="preserve">  2017 год</t>
  </si>
  <si>
    <t xml:space="preserve">  2018 год</t>
  </si>
  <si>
    <t xml:space="preserve">  2019 год</t>
  </si>
  <si>
    <t>2016 г.</t>
  </si>
  <si>
    <t>2017 г.</t>
  </si>
  <si>
    <t>2018 г.</t>
  </si>
  <si>
    <t>2019 г.</t>
  </si>
  <si>
    <t>Перечень подпрограмм</t>
  </si>
  <si>
    <t>Источники финансового обеспечения муниципальной программы</t>
  </si>
  <si>
    <t>Средства бюджета Воскресенского муниципального района</t>
  </si>
  <si>
    <t>Средства федерального бюджета</t>
  </si>
  <si>
    <t>Средства бюджета Московской области</t>
  </si>
  <si>
    <t xml:space="preserve">Средства бюджета Воскресенского муниципального района: </t>
  </si>
  <si>
    <t>Средства бюджета Московской области:</t>
  </si>
  <si>
    <t>Задачи подпрограммы</t>
  </si>
  <si>
    <t>Муниципальный заказчик подпрограммы</t>
  </si>
  <si>
    <t>Сроки реализации подпрограммы</t>
  </si>
  <si>
    <t>Источники финансового обеспечения подпрограммы</t>
  </si>
  <si>
    <t>Планируемые результаты реализации подпрограммы</t>
  </si>
  <si>
    <t>Наименование подпрограммы</t>
  </si>
  <si>
    <t>Расходы (тыс. руб.)</t>
  </si>
  <si>
    <t>Код бюджетной классификации (КБК)*</t>
  </si>
  <si>
    <t>Объем финансирования мероприятия всего (тыс. руб.)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</si>
  <si>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</si>
  <si>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</si>
  <si>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</si>
  <si>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Создание условий для получения качественного образования и успешной социализации детей и подростков</t>
  </si>
  <si>
    <t>Севостьянова О.В. заместитель руководителя Администрации Воскресенского муниципального района Московской области</t>
  </si>
  <si>
    <t>Подпрограмма 1 "Развитие дошкольного образования"</t>
  </si>
  <si>
    <t>Подпрограмма 2 "Развитие общего образования"</t>
  </si>
  <si>
    <t>Подпрограмма 3 "Дополнительное образование и воспитание детей"</t>
  </si>
  <si>
    <t>Подпрограмма 4 "Создание условий для реализации муниципальной программы"</t>
  </si>
  <si>
    <t>ПОДПРОГРАММА 1</t>
  </si>
  <si>
    <t>"Развитие дошкольного образования"</t>
  </si>
  <si>
    <t>Обеспечение доступности и высокого качества услуг дошкольного образования</t>
  </si>
  <si>
    <t>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</si>
  <si>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Средства федерального бюджета:</t>
  </si>
  <si>
    <t>к  Подпрогамме 1</t>
  </si>
  <si>
    <t xml:space="preserve">                                       "Развитие дошкольного образования"</t>
  </si>
  <si>
    <t>Раздел 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</si>
  <si>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Управление образования</t>
  </si>
  <si>
    <t xml:space="preserve">Раздел 2. 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
</t>
  </si>
  <si>
    <t>2.3.</t>
  </si>
  <si>
    <t xml:space="preserve">Укрепление материально-технической базы муниципальных дошкольных образовательных организаций Воскресенского муниципального района, </t>
  </si>
  <si>
    <t xml:space="preserve"> -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 составит 100 процентов;</t>
  </si>
  <si>
    <t xml:space="preserve"> - 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 составит 100 процентов;</t>
  </si>
  <si>
    <t>Строительство объекта дошкольного образования Воскресенский район, п.Белоозерский, ул.Юбилейная на 140 мест                                           (ПИР и строительство)</t>
  </si>
  <si>
    <t>Установка системы контроля и управления доступом (СКУД) в детских дошкольных  организациях</t>
  </si>
  <si>
    <t xml:space="preserve"> - уровень средней заработной платы педагогических работников общеобразовательных организаций достигнет    100 процентов от средней заработной платы по экономике в Московской области;</t>
  </si>
  <si>
    <t>Обеспечение государственных гарантий реализации прав граждан  на получение общедоступного и бесплатного дошкольного образования в муниципальных дошкольных образовательных организациях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</si>
  <si>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2.4.</t>
  </si>
  <si>
    <t>2.5.</t>
  </si>
  <si>
    <t>3.1.</t>
  </si>
  <si>
    <t>Итого по разделу 3, в том числе:</t>
  </si>
  <si>
    <t>Закупка оборудования для дошкольных образовательных организаций  – победителей областного конкурса на присвоение статуса Региональной инновационной площадки Московской области</t>
  </si>
  <si>
    <t>Итого по Подпрограмме 1, в том числе:</t>
  </si>
  <si>
    <t xml:space="preserve">Создание условий для осуществления присмотра и ухода за детьми, содержания детей в дошкольных образовательных учреждениях </t>
  </si>
  <si>
    <t>2. 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</si>
  <si>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 xml:space="preserve"> - 100 процентов детей в возрасте от 3 до 7 лет, нуждающихся в услуге дошкольного образования, получат возможность устройства в дошкольные организации;</t>
  </si>
  <si>
    <t>"Развитие дошкольного образования" (далее - Подпрограмма 1)</t>
  </si>
  <si>
    <t>П А С П О Р Т   ПОДПРОГРАММЫ 1</t>
  </si>
  <si>
    <t xml:space="preserve">                ПЕРЕЧЕНЬ МЕРОПРИЯТИЙ ПОДПРОГРАММЫ 1</t>
  </si>
  <si>
    <t>2.6.</t>
  </si>
  <si>
    <t>Раздел 3. Внедрение информационно-коммуникационных технологий в систему дошкольного образования</t>
  </si>
  <si>
    <t>Обеспечение муниципальных дошкольных образовательных организаций доступом в сеть Интернет</t>
  </si>
  <si>
    <t>3. Внедрение информационно-коммуникационных технологий в систему   дошкольного образования</t>
  </si>
  <si>
    <t xml:space="preserve"> - доля муниципальных организаций дошкольного образования и муниципальных общеобразовательных организаций, подключенных к сети Интернет составит 100 процентов.</t>
  </si>
  <si>
    <t xml:space="preserve"> - доля муниципальных организаций дошкольного образования, подключенных к сети Интернет составит 100 процентов.</t>
  </si>
  <si>
    <t>Цель муниципальной программы</t>
  </si>
  <si>
    <t>Цель подпрограммы</t>
  </si>
  <si>
    <t>МУ «Управление образования администрации Воскресенского муниципального района Московской области»</t>
  </si>
  <si>
    <t>МУ «Управление образования администрации Воскресенского муниципального района Московской области»                                          (далее – Управление образования)</t>
  </si>
  <si>
    <t xml:space="preserve">Приложение 1                                                          к  постановлению администрации Воскресенского муниципального района Московской области                                 от _____________    № _______  </t>
  </si>
  <si>
    <t xml:space="preserve">Приложение 2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</si>
  <si>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 xml:space="preserve">Приложение 3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</si>
  <si>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>к муниципальной программе "Развитие системы образования и воспитания в Воскресенском муниципальном районе                                  на 2015-2019 годы"                                          утвержденную 14.10.2014 № 2464</t>
  </si>
  <si>
    <t>утвержденную постановлением администрации Воскресенского муниципального района  Московской области от 14.10.2014 № 2464</t>
  </si>
  <si>
    <t>Оказание услуг по присмотру и уходу за детьми в муниципальных дошкольных образовательных учреждениях для установленной льготной категории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</si>
</sst>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hadow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43" fontId="6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" fontId="5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21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11" fillId="0" borderId="15" xfId="0" applyFont="1" applyBorder="1" applyAlignment="1">
      <alignment horizontal="justify" vertical="center" wrapText="1"/>
    </xf>
    <xf numFmtId="0" fontId="11" fillId="0" borderId="16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justify" vertical="center" wrapText="1"/>
    </xf>
    <xf numFmtId="0" fontId="11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11" fillId="0" borderId="28" xfId="0" applyFont="1" applyBorder="1" applyAlignment="1">
      <alignment horizontal="justify" vertical="center" wrapText="1"/>
    </xf>
    <xf numFmtId="0" fontId="11" fillId="0" borderId="29" xfId="0" applyFont="1" applyBorder="1" applyAlignment="1">
      <alignment horizontal="justify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2" xfId="0" applyFont="1" applyBorder="1" applyAlignment="1">
      <alignment horizontal="justify" vertical="center" wrapText="1"/>
    </xf>
    <xf numFmtId="0" fontId="4" fillId="0" borderId="3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justify" vertical="center" wrapText="1"/>
    </xf>
    <xf numFmtId="0" fontId="4" fillId="0" borderId="35" xfId="0" applyFont="1" applyBorder="1" applyAlignment="1">
      <alignment horizontal="justify" vertical="center" wrapText="1"/>
    </xf>
    <xf numFmtId="0" fontId="4" fillId="0" borderId="36" xfId="0" applyFont="1" applyBorder="1" applyAlignment="1">
      <alignment horizontal="justify" vertical="center" wrapText="1"/>
    </xf>
    <xf numFmtId="0" fontId="4" fillId="0" borderId="37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38" xfId="0" applyFont="1" applyFill="1" applyBorder="1" applyAlignment="1">
      <alignment horizontal="left" vertical="center" wrapText="1"/>
    </xf>
    <xf numFmtId="0" fontId="5" fillId="0" borderId="39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vertical="top" wrapText="1"/>
    </xf>
    <xf numFmtId="0" fontId="11" fillId="0" borderId="40" xfId="0" applyFont="1" applyBorder="1" applyAlignment="1">
      <alignment vertical="top" wrapText="1"/>
    </xf>
    <xf numFmtId="0" fontId="5" fillId="0" borderId="5" xfId="0" applyFont="1" applyFill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8" xfId="0" applyFont="1" applyFill="1" applyBorder="1" applyAlignment="1">
      <alignment horizontal="left" vertical="top" wrapText="1"/>
    </xf>
    <xf numFmtId="0" fontId="5" fillId="0" borderId="39" xfId="0" applyFont="1" applyFill="1" applyBorder="1" applyAlignment="1">
      <alignment horizontal="left" vertical="top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Zeros="0" topLeftCell="A13" zoomScale="80" zoomScaleNormal="80" workbookViewId="0">
      <selection activeCell="G27" sqref="G27"/>
    </sheetView>
  </sheetViews>
  <sheetFormatPr defaultColWidth="9" defaultRowHeight="15.55" x14ac:dyDescent="0.3"/>
  <cols>
    <col min="1" max="1" width="30.08984375" style="10" customWidth="1"/>
    <col min="2" max="2" width="30.453125" style="10" customWidth="1"/>
    <col min="3" max="3" width="16.90625" style="10" customWidth="1"/>
    <col min="4" max="4" width="17.26953125" style="10" customWidth="1"/>
    <col min="5" max="5" width="15.26953125" style="10" customWidth="1"/>
    <col min="6" max="6" width="17.36328125" style="10" customWidth="1"/>
    <col min="7" max="7" width="18.26953125" style="10" customWidth="1"/>
    <col min="8" max="16384" width="9" style="10"/>
  </cols>
  <sheetData>
    <row r="1" spans="1:12" ht="85.6" customHeight="1" x14ac:dyDescent="0.3">
      <c r="A1" s="8"/>
      <c r="B1" s="9"/>
      <c r="C1" s="9"/>
      <c r="D1" s="9"/>
      <c r="E1" s="9"/>
      <c r="F1" s="99" t="s">
        <v>107</v>
      </c>
      <c r="G1" s="99"/>
    </row>
    <row r="2" spans="1:12" ht="15.8" customHeight="1" x14ac:dyDescent="0.3">
      <c r="A2" s="8"/>
    </row>
    <row r="3" spans="1:12" ht="23.95" customHeight="1" x14ac:dyDescent="0.3">
      <c r="A3" s="100" t="s">
        <v>20</v>
      </c>
      <c r="B3" s="100"/>
      <c r="C3" s="100"/>
      <c r="D3" s="100"/>
      <c r="E3" s="100"/>
      <c r="F3" s="100"/>
      <c r="G3" s="100"/>
    </row>
    <row r="4" spans="1:12" ht="39.049999999999997" customHeight="1" x14ac:dyDescent="0.3">
      <c r="A4" s="101" t="s">
        <v>2</v>
      </c>
      <c r="B4" s="101"/>
      <c r="C4" s="101"/>
      <c r="D4" s="101"/>
      <c r="E4" s="101"/>
      <c r="F4" s="101"/>
      <c r="G4" s="101"/>
      <c r="H4" s="2"/>
      <c r="I4" s="2"/>
      <c r="J4" s="2"/>
      <c r="K4" s="2"/>
      <c r="L4" s="2"/>
    </row>
    <row r="5" spans="1:12" ht="18" customHeight="1" x14ac:dyDescent="0.3">
      <c r="A5" s="33"/>
      <c r="B5" s="98"/>
      <c r="C5" s="98"/>
      <c r="D5" s="33"/>
      <c r="E5" s="33"/>
      <c r="F5" s="33"/>
      <c r="G5" s="33"/>
      <c r="H5" s="2"/>
      <c r="I5" s="2"/>
      <c r="J5" s="2"/>
      <c r="K5" s="2"/>
      <c r="L5" s="2"/>
    </row>
    <row r="6" spans="1:12" ht="25.5" customHeight="1" x14ac:dyDescent="0.3">
      <c r="A6" s="102" t="s">
        <v>21</v>
      </c>
      <c r="B6" s="102"/>
      <c r="C6" s="102"/>
      <c r="D6" s="102"/>
      <c r="E6" s="102"/>
      <c r="F6" s="102"/>
      <c r="G6" s="102"/>
    </row>
    <row r="7" spans="1:12" ht="18.3" thickBot="1" x14ac:dyDescent="0.4">
      <c r="A7" s="17"/>
      <c r="B7" s="15"/>
      <c r="C7" s="15"/>
      <c r="D7" s="15"/>
      <c r="E7" s="15"/>
      <c r="F7" s="15"/>
      <c r="G7" s="15"/>
    </row>
    <row r="8" spans="1:12" ht="58.6" customHeight="1" x14ac:dyDescent="0.3">
      <c r="A8" s="54" t="s">
        <v>22</v>
      </c>
      <c r="B8" s="96" t="s">
        <v>3</v>
      </c>
      <c r="C8" s="96"/>
      <c r="D8" s="96"/>
      <c r="E8" s="96"/>
      <c r="F8" s="96"/>
      <c r="G8" s="97"/>
    </row>
    <row r="9" spans="1:12" ht="84.05" customHeight="1" x14ac:dyDescent="0.3">
      <c r="A9" s="55" t="s">
        <v>103</v>
      </c>
      <c r="B9" s="74" t="s">
        <v>61</v>
      </c>
      <c r="C9" s="74"/>
      <c r="D9" s="74"/>
      <c r="E9" s="74"/>
      <c r="F9" s="74"/>
      <c r="G9" s="75"/>
    </row>
    <row r="10" spans="1:12" ht="59.95" customHeight="1" x14ac:dyDescent="0.3">
      <c r="A10" s="70" t="s">
        <v>23</v>
      </c>
      <c r="B10" s="89" t="s">
        <v>4</v>
      </c>
      <c r="C10" s="90"/>
      <c r="D10" s="90"/>
      <c r="E10" s="90"/>
      <c r="F10" s="90"/>
      <c r="G10" s="91"/>
    </row>
    <row r="11" spans="1:12" ht="63.7" customHeight="1" x14ac:dyDescent="0.3">
      <c r="A11" s="71"/>
      <c r="B11" s="86" t="s">
        <v>5</v>
      </c>
      <c r="C11" s="87"/>
      <c r="D11" s="87"/>
      <c r="E11" s="87"/>
      <c r="F11" s="87"/>
      <c r="G11" s="88"/>
    </row>
    <row r="12" spans="1:12" ht="53.35" customHeight="1" x14ac:dyDescent="0.3">
      <c r="A12" s="71"/>
      <c r="B12" s="86" t="s">
        <v>6</v>
      </c>
      <c r="C12" s="87"/>
      <c r="D12" s="87"/>
      <c r="E12" s="87"/>
      <c r="F12" s="87"/>
      <c r="G12" s="88"/>
    </row>
    <row r="13" spans="1:12" ht="39.049999999999997" customHeight="1" x14ac:dyDescent="0.3">
      <c r="A13" s="71"/>
      <c r="B13" s="86" t="s">
        <v>7</v>
      </c>
      <c r="C13" s="87"/>
      <c r="D13" s="87"/>
      <c r="E13" s="87"/>
      <c r="F13" s="87"/>
      <c r="G13" s="88"/>
    </row>
    <row r="14" spans="1:12" ht="50.95" customHeight="1" x14ac:dyDescent="0.3">
      <c r="A14" s="56" t="s">
        <v>25</v>
      </c>
      <c r="B14" s="94" t="s">
        <v>62</v>
      </c>
      <c r="C14" s="94"/>
      <c r="D14" s="94"/>
      <c r="E14" s="94"/>
      <c r="F14" s="94"/>
      <c r="G14" s="95"/>
    </row>
    <row r="15" spans="1:12" ht="61.5" customHeight="1" x14ac:dyDescent="0.3">
      <c r="A15" s="56" t="s">
        <v>24</v>
      </c>
      <c r="B15" s="74" t="s">
        <v>106</v>
      </c>
      <c r="C15" s="74"/>
      <c r="D15" s="74"/>
      <c r="E15" s="74"/>
      <c r="F15" s="74"/>
      <c r="G15" s="75"/>
    </row>
    <row r="16" spans="1:12" ht="35.450000000000003" x14ac:dyDescent="0.3">
      <c r="A16" s="56" t="s">
        <v>26</v>
      </c>
      <c r="B16" s="94" t="s">
        <v>33</v>
      </c>
      <c r="C16" s="94"/>
      <c r="D16" s="94"/>
      <c r="E16" s="94"/>
      <c r="F16" s="94"/>
      <c r="G16" s="95"/>
    </row>
    <row r="17" spans="1:7" ht="32.299999999999997" customHeight="1" x14ac:dyDescent="0.3">
      <c r="A17" s="70" t="s">
        <v>42</v>
      </c>
      <c r="B17" s="83" t="s">
        <v>63</v>
      </c>
      <c r="C17" s="84"/>
      <c r="D17" s="84"/>
      <c r="E17" s="84"/>
      <c r="F17" s="84"/>
      <c r="G17" s="85"/>
    </row>
    <row r="18" spans="1:7" ht="33.799999999999997" customHeight="1" x14ac:dyDescent="0.3">
      <c r="A18" s="71"/>
      <c r="B18" s="83" t="s">
        <v>64</v>
      </c>
      <c r="C18" s="84"/>
      <c r="D18" s="84"/>
      <c r="E18" s="84"/>
      <c r="F18" s="84"/>
      <c r="G18" s="85"/>
    </row>
    <row r="19" spans="1:7" ht="37.549999999999997" customHeight="1" x14ac:dyDescent="0.3">
      <c r="A19" s="82"/>
      <c r="B19" s="83" t="s">
        <v>65</v>
      </c>
      <c r="C19" s="84"/>
      <c r="D19" s="84"/>
      <c r="E19" s="84"/>
      <c r="F19" s="84"/>
      <c r="G19" s="85"/>
    </row>
    <row r="20" spans="1:7" ht="32.950000000000003" customHeight="1" x14ac:dyDescent="0.3">
      <c r="A20" s="57"/>
      <c r="B20" s="83" t="s">
        <v>66</v>
      </c>
      <c r="C20" s="92"/>
      <c r="D20" s="92"/>
      <c r="E20" s="92"/>
      <c r="F20" s="92"/>
      <c r="G20" s="93"/>
    </row>
    <row r="21" spans="1:7" ht="68.3" customHeight="1" x14ac:dyDescent="0.3">
      <c r="A21" s="58" t="s">
        <v>43</v>
      </c>
      <c r="B21" s="83" t="s">
        <v>55</v>
      </c>
      <c r="C21" s="84"/>
      <c r="D21" s="84"/>
      <c r="E21" s="84"/>
      <c r="F21" s="84"/>
      <c r="G21" s="85"/>
    </row>
    <row r="22" spans="1:7" s="8" customFormat="1" ht="36.700000000000003" customHeight="1" x14ac:dyDescent="0.3">
      <c r="A22" s="58"/>
      <c r="B22" s="59" t="s">
        <v>32</v>
      </c>
      <c r="C22" s="60" t="s">
        <v>29</v>
      </c>
      <c r="D22" s="60" t="s">
        <v>34</v>
      </c>
      <c r="E22" s="60" t="s">
        <v>35</v>
      </c>
      <c r="F22" s="60" t="s">
        <v>36</v>
      </c>
      <c r="G22" s="61" t="s">
        <v>37</v>
      </c>
    </row>
    <row r="23" spans="1:7" s="8" customFormat="1" ht="34.35" x14ac:dyDescent="0.3">
      <c r="A23" s="62" t="s">
        <v>31</v>
      </c>
      <c r="B23" s="63">
        <f>SUM(C23:G23)</f>
        <v>12946521</v>
      </c>
      <c r="C23" s="64">
        <f>SUM(C24:C27)</f>
        <v>2697841.6</v>
      </c>
      <c r="D23" s="64">
        <f>SUM(D24:D27)</f>
        <v>2539493.7999999998</v>
      </c>
      <c r="E23" s="64">
        <f>SUM(E24:E27)</f>
        <v>2558499.4</v>
      </c>
      <c r="F23" s="64">
        <f>SUM(F24:F27)</f>
        <v>2568730</v>
      </c>
      <c r="G23" s="65">
        <f>SUM(G24:G27)</f>
        <v>2581956.2000000002</v>
      </c>
    </row>
    <row r="24" spans="1:7" s="8" customFormat="1" ht="65.25" customHeight="1" x14ac:dyDescent="0.3">
      <c r="A24" s="66" t="s">
        <v>47</v>
      </c>
      <c r="B24" s="63">
        <f>SUM(C24:G24)</f>
        <v>4873311</v>
      </c>
      <c r="C24" s="67">
        <v>1024309.4</v>
      </c>
      <c r="D24" s="67">
        <v>938787.6</v>
      </c>
      <c r="E24" s="67">
        <v>958842.2</v>
      </c>
      <c r="F24" s="67">
        <v>969072.8</v>
      </c>
      <c r="G24" s="65">
        <v>982299</v>
      </c>
    </row>
    <row r="25" spans="1:7" s="8" customFormat="1" ht="44.35" customHeight="1" x14ac:dyDescent="0.3">
      <c r="A25" s="66" t="s">
        <v>45</v>
      </c>
      <c r="B25" s="63">
        <f>SUM(C25:G25)</f>
        <v>0</v>
      </c>
      <c r="C25" s="67"/>
      <c r="D25" s="67"/>
      <c r="E25" s="67"/>
      <c r="F25" s="67"/>
      <c r="G25" s="65"/>
    </row>
    <row r="26" spans="1:7" s="8" customFormat="1" ht="45.7" customHeight="1" x14ac:dyDescent="0.3">
      <c r="A26" s="66" t="s">
        <v>48</v>
      </c>
      <c r="B26" s="63">
        <f>SUM(C26:G26)</f>
        <v>8073210</v>
      </c>
      <c r="C26" s="67">
        <v>1673532.2</v>
      </c>
      <c r="D26" s="67">
        <v>1600706.2</v>
      </c>
      <c r="E26" s="67">
        <v>1599657.2</v>
      </c>
      <c r="F26" s="67">
        <v>1599657.2</v>
      </c>
      <c r="G26" s="65">
        <v>1599657.2</v>
      </c>
    </row>
    <row r="27" spans="1:7" s="8" customFormat="1" ht="28.55" customHeight="1" x14ac:dyDescent="0.3">
      <c r="A27" s="66" t="s">
        <v>27</v>
      </c>
      <c r="B27" s="63">
        <f>SUM(C27:G27)</f>
        <v>0</v>
      </c>
      <c r="C27" s="68"/>
      <c r="D27" s="68"/>
      <c r="E27" s="68"/>
      <c r="F27" s="68"/>
      <c r="G27" s="69"/>
    </row>
    <row r="28" spans="1:7" ht="49.6" customHeight="1" x14ac:dyDescent="0.3">
      <c r="A28" s="70" t="s">
        <v>28</v>
      </c>
      <c r="B28" s="73" t="s">
        <v>93</v>
      </c>
      <c r="C28" s="74"/>
      <c r="D28" s="74"/>
      <c r="E28" s="74"/>
      <c r="F28" s="74"/>
      <c r="G28" s="75"/>
    </row>
    <row r="29" spans="1:7" ht="56.25" customHeight="1" x14ac:dyDescent="0.3">
      <c r="A29" s="71"/>
      <c r="B29" s="73" t="s">
        <v>8</v>
      </c>
      <c r="C29" s="74"/>
      <c r="D29" s="74"/>
      <c r="E29" s="74"/>
      <c r="F29" s="74"/>
      <c r="G29" s="75"/>
    </row>
    <row r="30" spans="1:7" ht="51.8" customHeight="1" x14ac:dyDescent="0.3">
      <c r="A30" s="71"/>
      <c r="B30" s="73" t="s">
        <v>83</v>
      </c>
      <c r="C30" s="74"/>
      <c r="D30" s="74"/>
      <c r="E30" s="74"/>
      <c r="F30" s="74"/>
      <c r="G30" s="75"/>
    </row>
    <row r="31" spans="1:7" ht="38.25" customHeight="1" x14ac:dyDescent="0.3">
      <c r="A31" s="71"/>
      <c r="B31" s="79" t="s">
        <v>9</v>
      </c>
      <c r="C31" s="80"/>
      <c r="D31" s="80"/>
      <c r="E31" s="80"/>
      <c r="F31" s="80"/>
      <c r="G31" s="81"/>
    </row>
    <row r="32" spans="1:7" ht="58.6" customHeight="1" x14ac:dyDescent="0.3">
      <c r="A32" s="71"/>
      <c r="B32" s="79" t="s">
        <v>10</v>
      </c>
      <c r="C32" s="80"/>
      <c r="D32" s="80"/>
      <c r="E32" s="80"/>
      <c r="F32" s="80"/>
      <c r="G32" s="81"/>
    </row>
    <row r="33" spans="1:7" ht="48.75" customHeight="1" thickBot="1" x14ac:dyDescent="0.35">
      <c r="A33" s="72"/>
      <c r="B33" s="76" t="s">
        <v>101</v>
      </c>
      <c r="C33" s="77"/>
      <c r="D33" s="77"/>
      <c r="E33" s="77"/>
      <c r="F33" s="77"/>
      <c r="G33" s="78"/>
    </row>
  </sheetData>
  <mergeCells count="28">
    <mergeCell ref="B8:G8"/>
    <mergeCell ref="B5:C5"/>
    <mergeCell ref="F1:G1"/>
    <mergeCell ref="A3:G3"/>
    <mergeCell ref="A4:G4"/>
    <mergeCell ref="A6:G6"/>
    <mergeCell ref="B20:G20"/>
    <mergeCell ref="B31:G31"/>
    <mergeCell ref="B15:G15"/>
    <mergeCell ref="B14:G14"/>
    <mergeCell ref="B21:G21"/>
    <mergeCell ref="B16:G16"/>
    <mergeCell ref="A10:A13"/>
    <mergeCell ref="B9:G9"/>
    <mergeCell ref="A17:A19"/>
    <mergeCell ref="B17:G17"/>
    <mergeCell ref="B18:G18"/>
    <mergeCell ref="B19:G19"/>
    <mergeCell ref="B13:G13"/>
    <mergeCell ref="B10:G10"/>
    <mergeCell ref="B11:G11"/>
    <mergeCell ref="B12:G12"/>
    <mergeCell ref="A28:A33"/>
    <mergeCell ref="B28:G28"/>
    <mergeCell ref="B29:G29"/>
    <mergeCell ref="B30:G30"/>
    <mergeCell ref="B33:G33"/>
    <mergeCell ref="B32:G32"/>
  </mergeCells>
  <phoneticPr fontId="8" type="noConversion"/>
  <pageMargins left="0.51181102362204722" right="0.11811023622047245" top="0.35433070866141736" bottom="0.35433070866141736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80" zoomScaleNormal="80" workbookViewId="0">
      <selection activeCell="A6" sqref="A6:G6"/>
    </sheetView>
  </sheetViews>
  <sheetFormatPr defaultColWidth="9" defaultRowHeight="15.55" x14ac:dyDescent="0.3"/>
  <cols>
    <col min="1" max="1" width="30.08984375" style="10" customWidth="1"/>
    <col min="2" max="2" width="17.6328125" style="10" customWidth="1"/>
    <col min="3" max="3" width="13.90625" style="10" customWidth="1"/>
    <col min="4" max="4" width="13.08984375" style="10" customWidth="1"/>
    <col min="5" max="5" width="13.453125" style="10" customWidth="1"/>
    <col min="6" max="7" width="12.26953125" style="10" customWidth="1"/>
    <col min="8" max="16384" width="9" style="10"/>
  </cols>
  <sheetData>
    <row r="1" spans="1:12" ht="84.75" customHeight="1" x14ac:dyDescent="0.3">
      <c r="E1" s="99" t="s">
        <v>108</v>
      </c>
      <c r="F1" s="103"/>
      <c r="G1" s="103"/>
    </row>
    <row r="3" spans="1:12" ht="17.75" x14ac:dyDescent="0.35">
      <c r="A3" s="15"/>
      <c r="B3" s="15"/>
      <c r="C3" s="15"/>
      <c r="D3" s="15"/>
      <c r="E3" s="99" t="s">
        <v>1</v>
      </c>
      <c r="F3" s="99"/>
      <c r="G3" s="99"/>
    </row>
    <row r="4" spans="1:12" ht="75.75" customHeight="1" x14ac:dyDescent="0.35">
      <c r="A4" s="16"/>
      <c r="B4" s="15"/>
      <c r="C4" s="15"/>
      <c r="D4" s="15"/>
      <c r="E4" s="104" t="s">
        <v>110</v>
      </c>
      <c r="F4" s="105"/>
      <c r="G4" s="105"/>
    </row>
    <row r="5" spans="1:12" ht="39.9" customHeight="1" x14ac:dyDescent="0.35">
      <c r="A5" s="16"/>
      <c r="B5" s="15"/>
      <c r="C5" s="15"/>
      <c r="D5" s="15"/>
      <c r="E5" s="141"/>
      <c r="F5" s="141"/>
      <c r="G5" s="141"/>
    </row>
    <row r="6" spans="1:12" ht="27.7" customHeight="1" x14ac:dyDescent="0.3">
      <c r="A6" s="100" t="s">
        <v>67</v>
      </c>
      <c r="B6" s="100"/>
      <c r="C6" s="100"/>
      <c r="D6" s="100"/>
      <c r="E6" s="100"/>
      <c r="F6" s="100"/>
      <c r="G6" s="100"/>
    </row>
    <row r="7" spans="1:12" ht="36" customHeight="1" x14ac:dyDescent="0.3">
      <c r="A7" s="98" t="s">
        <v>68</v>
      </c>
      <c r="B7" s="98"/>
      <c r="C7" s="98"/>
      <c r="D7" s="98"/>
      <c r="E7" s="98"/>
      <c r="F7" s="98"/>
      <c r="G7" s="98"/>
      <c r="H7" s="2"/>
      <c r="I7" s="2"/>
      <c r="J7" s="2"/>
      <c r="K7" s="2"/>
      <c r="L7" s="2"/>
    </row>
    <row r="8" spans="1:12" ht="12.05" customHeight="1" x14ac:dyDescent="0.3">
      <c r="A8" s="98"/>
      <c r="B8" s="98"/>
      <c r="C8" s="98"/>
      <c r="D8" s="98"/>
      <c r="E8" s="98"/>
      <c r="F8" s="98"/>
      <c r="G8" s="98"/>
      <c r="H8" s="2"/>
      <c r="I8" s="2"/>
      <c r="J8" s="2"/>
      <c r="K8" s="2"/>
      <c r="L8" s="2"/>
    </row>
    <row r="9" spans="1:12" ht="25.5" customHeight="1" x14ac:dyDescent="0.3">
      <c r="A9" s="102" t="s">
        <v>95</v>
      </c>
      <c r="B9" s="102"/>
      <c r="C9" s="102"/>
      <c r="D9" s="102"/>
      <c r="E9" s="102"/>
      <c r="F9" s="102"/>
      <c r="G9" s="102"/>
    </row>
    <row r="10" spans="1:12" ht="18.3" thickBot="1" x14ac:dyDescent="0.4">
      <c r="A10" s="17"/>
      <c r="B10" s="15"/>
      <c r="C10" s="15"/>
      <c r="D10" s="15"/>
      <c r="E10" s="15"/>
      <c r="F10" s="15"/>
      <c r="G10" s="15"/>
    </row>
    <row r="11" spans="1:12" ht="33.799999999999997" customHeight="1" x14ac:dyDescent="0.3">
      <c r="A11" s="18" t="s">
        <v>54</v>
      </c>
      <c r="B11" s="117" t="s">
        <v>94</v>
      </c>
      <c r="C11" s="117"/>
      <c r="D11" s="117"/>
      <c r="E11" s="117"/>
      <c r="F11" s="117"/>
      <c r="G11" s="118"/>
    </row>
    <row r="12" spans="1:12" ht="35.35" customHeight="1" x14ac:dyDescent="0.3">
      <c r="A12" s="19" t="s">
        <v>104</v>
      </c>
      <c r="B12" s="109" t="s">
        <v>69</v>
      </c>
      <c r="C12" s="109"/>
      <c r="D12" s="109"/>
      <c r="E12" s="109"/>
      <c r="F12" s="109"/>
      <c r="G12" s="110"/>
    </row>
    <row r="13" spans="1:12" ht="61.5" customHeight="1" x14ac:dyDescent="0.3">
      <c r="A13" s="106" t="s">
        <v>49</v>
      </c>
      <c r="B13" s="109" t="s">
        <v>70</v>
      </c>
      <c r="C13" s="109"/>
      <c r="D13" s="109"/>
      <c r="E13" s="109"/>
      <c r="F13" s="109"/>
      <c r="G13" s="110"/>
    </row>
    <row r="14" spans="1:12" ht="61.5" customHeight="1" x14ac:dyDescent="0.3">
      <c r="A14" s="106"/>
      <c r="B14" s="109" t="s">
        <v>92</v>
      </c>
      <c r="C14" s="109"/>
      <c r="D14" s="109"/>
      <c r="E14" s="109"/>
      <c r="F14" s="109"/>
      <c r="G14" s="110"/>
    </row>
    <row r="15" spans="1:12" ht="41.3" customHeight="1" x14ac:dyDescent="0.3">
      <c r="A15" s="106"/>
      <c r="B15" s="109" t="s">
        <v>100</v>
      </c>
      <c r="C15" s="109"/>
      <c r="D15" s="109"/>
      <c r="E15" s="109"/>
      <c r="F15" s="109"/>
      <c r="G15" s="110"/>
    </row>
    <row r="16" spans="1:12" ht="39.049999999999997" customHeight="1" x14ac:dyDescent="0.3">
      <c r="A16" s="20" t="s">
        <v>50</v>
      </c>
      <c r="B16" s="109" t="s">
        <v>105</v>
      </c>
      <c r="C16" s="109"/>
      <c r="D16" s="109"/>
      <c r="E16" s="109"/>
      <c r="F16" s="109"/>
      <c r="G16" s="110"/>
    </row>
    <row r="17" spans="1:7" ht="41.95" customHeight="1" x14ac:dyDescent="0.3">
      <c r="A17" s="20" t="s">
        <v>51</v>
      </c>
      <c r="B17" s="113" t="s">
        <v>33</v>
      </c>
      <c r="C17" s="113"/>
      <c r="D17" s="113"/>
      <c r="E17" s="113"/>
      <c r="F17" s="113"/>
      <c r="G17" s="114"/>
    </row>
    <row r="18" spans="1:7" ht="32.950000000000003" customHeight="1" x14ac:dyDescent="0.3">
      <c r="A18" s="19" t="s">
        <v>52</v>
      </c>
      <c r="B18" s="119" t="s">
        <v>55</v>
      </c>
      <c r="C18" s="119"/>
      <c r="D18" s="119"/>
      <c r="E18" s="119"/>
      <c r="F18" s="119"/>
      <c r="G18" s="120"/>
    </row>
    <row r="19" spans="1:7" s="8" customFormat="1" ht="37.549999999999997" customHeight="1" x14ac:dyDescent="0.3">
      <c r="A19" s="19"/>
      <c r="B19" s="21" t="s">
        <v>32</v>
      </c>
      <c r="C19" s="22" t="s">
        <v>29</v>
      </c>
      <c r="D19" s="22" t="s">
        <v>34</v>
      </c>
      <c r="E19" s="22" t="s">
        <v>35</v>
      </c>
      <c r="F19" s="22" t="s">
        <v>36</v>
      </c>
      <c r="G19" s="23" t="s">
        <v>37</v>
      </c>
    </row>
    <row r="20" spans="1:7" s="8" customFormat="1" ht="37.549999999999997" customHeight="1" x14ac:dyDescent="0.3">
      <c r="A20" s="24" t="s">
        <v>31</v>
      </c>
      <c r="B20" s="25">
        <f>SUM(C20:G20)</f>
        <v>4329896</v>
      </c>
      <c r="C20" s="26">
        <f>SUM(C21:C24)</f>
        <v>993979.2</v>
      </c>
      <c r="D20" s="26">
        <f>SUM(D21:D24)</f>
        <v>833979.2</v>
      </c>
      <c r="E20" s="26">
        <f>SUM(E21:E24)</f>
        <v>833979.2</v>
      </c>
      <c r="F20" s="26">
        <f>SUM(F21:F24)</f>
        <v>833979.2</v>
      </c>
      <c r="G20" s="27">
        <f>SUM(G21:G24)</f>
        <v>833979.2</v>
      </c>
    </row>
    <row r="21" spans="1:7" s="8" customFormat="1" ht="61.5" customHeight="1" x14ac:dyDescent="0.3">
      <c r="A21" s="28" t="s">
        <v>47</v>
      </c>
      <c r="B21" s="25">
        <f>SUM(C21:G21)</f>
        <v>1715212.5</v>
      </c>
      <c r="C21" s="26">
        <f>'Приложение 1 к Подпрограмме 1'!F38</f>
        <v>415370.5</v>
      </c>
      <c r="D21" s="26">
        <f>'Приложение 1 к Подпрограмме 1'!G38</f>
        <v>324960.5</v>
      </c>
      <c r="E21" s="26">
        <f>'Приложение 1 к Подпрограмме 1'!H38</f>
        <v>324960.5</v>
      </c>
      <c r="F21" s="26">
        <f>'Приложение 1 к Подпрограмме 1'!I38</f>
        <v>324960.5</v>
      </c>
      <c r="G21" s="27">
        <f>'Приложение 1 к Подпрограмме 1'!J38</f>
        <v>324960.5</v>
      </c>
    </row>
    <row r="22" spans="1:7" s="8" customFormat="1" ht="40.6" customHeight="1" x14ac:dyDescent="0.3">
      <c r="A22" s="28" t="s">
        <v>71</v>
      </c>
      <c r="B22" s="25">
        <f>SUM(C22:G22)</f>
        <v>0</v>
      </c>
      <c r="C22" s="26"/>
      <c r="D22" s="26"/>
      <c r="E22" s="26"/>
      <c r="F22" s="26"/>
      <c r="G22" s="27"/>
    </row>
    <row r="23" spans="1:7" s="8" customFormat="1" ht="37.549999999999997" customHeight="1" x14ac:dyDescent="0.3">
      <c r="A23" s="28" t="s">
        <v>48</v>
      </c>
      <c r="B23" s="25">
        <f>SUM(C23:G23)</f>
        <v>2614683.5</v>
      </c>
      <c r="C23" s="26">
        <f>'Приложение 1 к Подпрограмме 1'!F37</f>
        <v>578608.69999999995</v>
      </c>
      <c r="D23" s="26">
        <f>'Приложение 1 к Подпрограмме 1'!G37</f>
        <v>509018.7</v>
      </c>
      <c r="E23" s="26">
        <f>'Приложение 1 к Подпрограмме 1'!H37</f>
        <v>509018.7</v>
      </c>
      <c r="F23" s="26">
        <f>'Приложение 1 к Подпрограмме 1'!I37</f>
        <v>509018.7</v>
      </c>
      <c r="G23" s="27">
        <f>'Приложение 1 к Подпрограмме 1'!J37</f>
        <v>509018.7</v>
      </c>
    </row>
    <row r="24" spans="1:7" s="8" customFormat="1" ht="28.55" customHeight="1" x14ac:dyDescent="0.3">
      <c r="A24" s="28" t="s">
        <v>27</v>
      </c>
      <c r="B24" s="25">
        <f>SUM(C24:G24)</f>
        <v>0</v>
      </c>
      <c r="C24" s="29"/>
      <c r="D24" s="29"/>
      <c r="E24" s="29"/>
      <c r="F24" s="29"/>
      <c r="G24" s="30"/>
    </row>
    <row r="25" spans="1:7" ht="103.6" customHeight="1" x14ac:dyDescent="0.3">
      <c r="A25" s="106" t="s">
        <v>53</v>
      </c>
      <c r="B25" s="109" t="s">
        <v>79</v>
      </c>
      <c r="C25" s="109"/>
      <c r="D25" s="109"/>
      <c r="E25" s="109"/>
      <c r="F25" s="109"/>
      <c r="G25" s="110"/>
    </row>
    <row r="26" spans="1:7" ht="77.3" customHeight="1" x14ac:dyDescent="0.3">
      <c r="A26" s="106"/>
      <c r="B26" s="109" t="s">
        <v>80</v>
      </c>
      <c r="C26" s="109"/>
      <c r="D26" s="109"/>
      <c r="E26" s="109"/>
      <c r="F26" s="109"/>
      <c r="G26" s="110"/>
    </row>
    <row r="27" spans="1:7" ht="77.3" customHeight="1" x14ac:dyDescent="0.3">
      <c r="A27" s="107"/>
      <c r="B27" s="115" t="s">
        <v>0</v>
      </c>
      <c r="C27" s="115"/>
      <c r="D27" s="115"/>
      <c r="E27" s="115"/>
      <c r="F27" s="115"/>
      <c r="G27" s="116"/>
    </row>
    <row r="28" spans="1:7" ht="48.05" customHeight="1" thickBot="1" x14ac:dyDescent="0.35">
      <c r="A28" s="108"/>
      <c r="B28" s="111" t="s">
        <v>102</v>
      </c>
      <c r="C28" s="111"/>
      <c r="D28" s="111"/>
      <c r="E28" s="111"/>
      <c r="F28" s="111"/>
      <c r="G28" s="112"/>
    </row>
  </sheetData>
  <mergeCells count="21">
    <mergeCell ref="B12:G12"/>
    <mergeCell ref="B11:G11"/>
    <mergeCell ref="B18:G18"/>
    <mergeCell ref="B25:G25"/>
    <mergeCell ref="B13:G13"/>
    <mergeCell ref="B14:G14"/>
    <mergeCell ref="A25:A28"/>
    <mergeCell ref="B26:G26"/>
    <mergeCell ref="B28:G28"/>
    <mergeCell ref="B15:G15"/>
    <mergeCell ref="A13:A15"/>
    <mergeCell ref="B17:G17"/>
    <mergeCell ref="B27:G27"/>
    <mergeCell ref="B16:G16"/>
    <mergeCell ref="E1:G1"/>
    <mergeCell ref="A9:G9"/>
    <mergeCell ref="A8:G8"/>
    <mergeCell ref="E3:G3"/>
    <mergeCell ref="A6:G6"/>
    <mergeCell ref="A7:G7"/>
    <mergeCell ref="E4:G5"/>
  </mergeCells>
  <phoneticPr fontId="8" type="noConversion"/>
  <pageMargins left="0.35433070866141736" right="0.15748031496062992" top="0.11811023622047245" bottom="0.11811023622047245" header="0.15748031496062992" footer="0.19685039370078741"/>
  <pageSetup paperSize="9" scale="75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showZeros="0" topLeftCell="A4" zoomScale="80" zoomScaleNormal="80" workbookViewId="0">
      <selection activeCell="B24" sqref="B24"/>
    </sheetView>
  </sheetViews>
  <sheetFormatPr defaultColWidth="9" defaultRowHeight="15.55" x14ac:dyDescent="0.3"/>
  <cols>
    <col min="1" max="1" width="5" style="1" customWidth="1"/>
    <col min="2" max="2" width="66.36328125" style="4" customWidth="1"/>
    <col min="3" max="3" width="16.7265625" style="1" customWidth="1"/>
    <col min="4" max="4" width="15.453125" style="1" customWidth="1"/>
    <col min="5" max="5" width="12.90625" style="4" customWidth="1"/>
    <col min="6" max="6" width="12.7265625" style="4" customWidth="1"/>
    <col min="7" max="8" width="11.26953125" style="4" customWidth="1"/>
    <col min="9" max="9" width="10.7265625" style="4" customWidth="1"/>
    <col min="10" max="10" width="11.26953125" style="4" customWidth="1"/>
    <col min="11" max="11" width="13.90625" style="4" customWidth="1"/>
    <col min="12" max="16384" width="9" style="4"/>
  </cols>
  <sheetData>
    <row r="1" spans="1:14" ht="83.25" customHeight="1" x14ac:dyDescent="0.3">
      <c r="I1" s="99" t="s">
        <v>109</v>
      </c>
      <c r="J1" s="103"/>
      <c r="K1" s="103"/>
    </row>
    <row r="2" spans="1:14" x14ac:dyDescent="0.3">
      <c r="A2" s="121" t="s">
        <v>11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4" ht="32.15" customHeight="1" x14ac:dyDescent="0.3">
      <c r="A3" s="31"/>
      <c r="B3" s="2"/>
      <c r="C3" s="2"/>
      <c r="D3" s="2"/>
      <c r="E3" s="2"/>
      <c r="F3" s="104" t="s">
        <v>72</v>
      </c>
      <c r="G3" s="104"/>
      <c r="H3" s="104"/>
      <c r="I3" s="104"/>
      <c r="J3" s="104"/>
      <c r="K3" s="104"/>
    </row>
    <row r="4" spans="1:14" ht="60.95" customHeight="1" x14ac:dyDescent="0.3">
      <c r="B4" s="7"/>
      <c r="C4" s="7"/>
      <c r="D4" s="7"/>
      <c r="E4" s="7"/>
      <c r="F4" s="6"/>
      <c r="G4" s="6"/>
      <c r="H4" s="6"/>
      <c r="I4" s="104" t="s">
        <v>111</v>
      </c>
      <c r="J4" s="142"/>
      <c r="K4" s="142"/>
    </row>
    <row r="5" spans="1:14" s="3" customFormat="1" ht="17.75" x14ac:dyDescent="0.3">
      <c r="A5" s="100" t="s">
        <v>96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</row>
    <row r="6" spans="1:14" s="10" customFormat="1" ht="23.3" customHeight="1" x14ac:dyDescent="0.35">
      <c r="A6" s="123" t="s">
        <v>73</v>
      </c>
      <c r="B6" s="123"/>
      <c r="C6" s="123"/>
      <c r="D6" s="123"/>
      <c r="E6" s="123"/>
      <c r="F6" s="123"/>
      <c r="G6" s="123"/>
      <c r="H6" s="123"/>
      <c r="I6" s="123"/>
      <c r="J6" s="123"/>
      <c r="K6" s="32"/>
      <c r="L6" s="2"/>
      <c r="M6" s="2"/>
      <c r="N6" s="2"/>
    </row>
    <row r="7" spans="1:14" s="10" customFormat="1" ht="18" customHeight="1" x14ac:dyDescent="0.3">
      <c r="A7" s="33"/>
      <c r="B7" s="98"/>
      <c r="C7" s="98"/>
      <c r="D7" s="98"/>
      <c r="E7" s="98"/>
      <c r="F7" s="98"/>
      <c r="G7" s="98"/>
      <c r="H7" s="98"/>
      <c r="I7" s="98"/>
      <c r="J7" s="32"/>
      <c r="K7" s="32"/>
      <c r="L7" s="2"/>
      <c r="M7" s="2"/>
      <c r="N7" s="2"/>
    </row>
    <row r="8" spans="1:14" s="3" customFormat="1" ht="17.75" x14ac:dyDescent="0.3">
      <c r="A8" s="14"/>
      <c r="B8" s="34"/>
      <c r="C8" s="14"/>
      <c r="D8" s="14"/>
      <c r="E8" s="34"/>
      <c r="F8" s="34"/>
      <c r="G8" s="34"/>
      <c r="H8" s="34"/>
      <c r="I8" s="34"/>
      <c r="J8" s="34"/>
      <c r="K8" s="34"/>
    </row>
    <row r="9" spans="1:14" s="3" customFormat="1" ht="35.35" customHeight="1" x14ac:dyDescent="0.3">
      <c r="A9" s="122" t="s">
        <v>13</v>
      </c>
      <c r="B9" s="113" t="s">
        <v>12</v>
      </c>
      <c r="C9" s="113" t="s">
        <v>14</v>
      </c>
      <c r="D9" s="113" t="s">
        <v>56</v>
      </c>
      <c r="E9" s="113" t="s">
        <v>57</v>
      </c>
      <c r="F9" s="113" t="s">
        <v>58</v>
      </c>
      <c r="G9" s="113"/>
      <c r="H9" s="113"/>
      <c r="I9" s="113"/>
      <c r="J9" s="113"/>
      <c r="K9" s="113" t="s">
        <v>59</v>
      </c>
    </row>
    <row r="10" spans="1:14" s="3" customFormat="1" ht="36.700000000000003" customHeight="1" x14ac:dyDescent="0.3">
      <c r="A10" s="122"/>
      <c r="B10" s="113"/>
      <c r="C10" s="113"/>
      <c r="D10" s="113"/>
      <c r="E10" s="113"/>
      <c r="F10" s="113"/>
      <c r="G10" s="113"/>
      <c r="H10" s="113"/>
      <c r="I10" s="113"/>
      <c r="J10" s="113"/>
      <c r="K10" s="113"/>
    </row>
    <row r="11" spans="1:14" s="3" customFormat="1" ht="37.549999999999997" customHeight="1" x14ac:dyDescent="0.3">
      <c r="A11" s="122"/>
      <c r="B11" s="113"/>
      <c r="C11" s="113"/>
      <c r="D11" s="113"/>
      <c r="E11" s="113"/>
      <c r="F11" s="22" t="s">
        <v>19</v>
      </c>
      <c r="G11" s="22" t="s">
        <v>38</v>
      </c>
      <c r="H11" s="22" t="s">
        <v>39</v>
      </c>
      <c r="I11" s="22" t="s">
        <v>40</v>
      </c>
      <c r="J11" s="22" t="s">
        <v>41</v>
      </c>
      <c r="K11" s="113"/>
    </row>
    <row r="12" spans="1:14" s="3" customFormat="1" ht="21.75" customHeight="1" x14ac:dyDescent="0.3">
      <c r="A12" s="35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</row>
    <row r="13" spans="1:14" s="11" customFormat="1" ht="34.5" customHeight="1" x14ac:dyDescent="0.3">
      <c r="A13" s="36"/>
      <c r="B13" s="124" t="s">
        <v>74</v>
      </c>
      <c r="C13" s="125"/>
      <c r="D13" s="125"/>
      <c r="E13" s="125"/>
      <c r="F13" s="125"/>
      <c r="G13" s="125"/>
      <c r="H13" s="125"/>
      <c r="I13" s="125"/>
      <c r="J13" s="125"/>
      <c r="K13" s="126"/>
    </row>
    <row r="14" spans="1:14" s="3" customFormat="1" ht="96.8" customHeight="1" x14ac:dyDescent="0.3">
      <c r="A14" s="136" t="s">
        <v>15</v>
      </c>
      <c r="B14" s="119" t="s">
        <v>81</v>
      </c>
      <c r="C14" s="37" t="s">
        <v>44</v>
      </c>
      <c r="D14" s="22"/>
      <c r="E14" s="38">
        <f>SUM(F14:J14)</f>
        <v>90410</v>
      </c>
      <c r="F14" s="38">
        <v>90410</v>
      </c>
      <c r="G14" s="38"/>
      <c r="H14" s="38"/>
      <c r="I14" s="38"/>
      <c r="J14" s="38"/>
      <c r="K14" s="113" t="s">
        <v>75</v>
      </c>
    </row>
    <row r="15" spans="1:14" s="3" customFormat="1" ht="71.349999999999994" customHeight="1" x14ac:dyDescent="0.3">
      <c r="A15" s="137"/>
      <c r="B15" s="119"/>
      <c r="C15" s="37" t="s">
        <v>46</v>
      </c>
      <c r="D15" s="22"/>
      <c r="E15" s="38">
        <f>SUM(F15:J15)</f>
        <v>69590</v>
      </c>
      <c r="F15" s="38">
        <v>69590</v>
      </c>
      <c r="G15" s="38"/>
      <c r="H15" s="38"/>
      <c r="I15" s="38"/>
      <c r="J15" s="38"/>
      <c r="K15" s="133"/>
    </row>
    <row r="16" spans="1:14" s="11" customFormat="1" ht="29.25" customHeight="1" x14ac:dyDescent="0.3">
      <c r="A16" s="36"/>
      <c r="B16" s="127" t="s">
        <v>17</v>
      </c>
      <c r="C16" s="127"/>
      <c r="D16" s="39"/>
      <c r="E16" s="40">
        <f t="shared" ref="E16:J16" si="0">SUM(E14:E15)</f>
        <v>160000</v>
      </c>
      <c r="F16" s="40">
        <f t="shared" si="0"/>
        <v>160000</v>
      </c>
      <c r="G16" s="40">
        <f t="shared" si="0"/>
        <v>0</v>
      </c>
      <c r="H16" s="40">
        <f t="shared" si="0"/>
        <v>0</v>
      </c>
      <c r="I16" s="40">
        <f t="shared" si="0"/>
        <v>0</v>
      </c>
      <c r="J16" s="40">
        <f t="shared" si="0"/>
        <v>0</v>
      </c>
      <c r="K16" s="39"/>
    </row>
    <row r="17" spans="1:11" s="11" customFormat="1" ht="23.95" customHeight="1" x14ac:dyDescent="0.3">
      <c r="A17" s="36"/>
      <c r="B17" s="41" t="s">
        <v>46</v>
      </c>
      <c r="C17" s="42"/>
      <c r="D17" s="39"/>
      <c r="E17" s="43">
        <f>SUM(F17:J17)</f>
        <v>69590</v>
      </c>
      <c r="F17" s="43">
        <f>F15</f>
        <v>69590</v>
      </c>
      <c r="G17" s="40">
        <f>G15</f>
        <v>0</v>
      </c>
      <c r="H17" s="40">
        <f>H15</f>
        <v>0</v>
      </c>
      <c r="I17" s="40">
        <f>I15</f>
        <v>0</v>
      </c>
      <c r="J17" s="40">
        <f>J15</f>
        <v>0</v>
      </c>
      <c r="K17" s="39"/>
    </row>
    <row r="18" spans="1:11" s="11" customFormat="1" ht="25.5" customHeight="1" x14ac:dyDescent="0.3">
      <c r="A18" s="36"/>
      <c r="B18" s="41" t="s">
        <v>60</v>
      </c>
      <c r="C18" s="41"/>
      <c r="D18" s="39"/>
      <c r="E18" s="43">
        <f>SUM(F18:J18)</f>
        <v>90410</v>
      </c>
      <c r="F18" s="43">
        <f>F14</f>
        <v>90410</v>
      </c>
      <c r="G18" s="43">
        <f>G14</f>
        <v>0</v>
      </c>
      <c r="H18" s="43">
        <f>H14</f>
        <v>0</v>
      </c>
      <c r="I18" s="43">
        <f>I14</f>
        <v>0</v>
      </c>
      <c r="J18" s="43">
        <f>J14</f>
        <v>0</v>
      </c>
      <c r="K18" s="43"/>
    </row>
    <row r="19" spans="1:11" s="11" customFormat="1" ht="41.95" customHeight="1" x14ac:dyDescent="0.3">
      <c r="A19" s="44"/>
      <c r="B19" s="138" t="s">
        <v>76</v>
      </c>
      <c r="C19" s="139"/>
      <c r="D19" s="139"/>
      <c r="E19" s="139"/>
      <c r="F19" s="139"/>
      <c r="G19" s="139"/>
      <c r="H19" s="139"/>
      <c r="I19" s="139"/>
      <c r="J19" s="139"/>
      <c r="K19" s="140"/>
    </row>
    <row r="20" spans="1:11" s="3" customFormat="1" ht="130.6" customHeight="1" x14ac:dyDescent="0.3">
      <c r="A20" s="22" t="s">
        <v>16</v>
      </c>
      <c r="B20" s="46" t="s">
        <v>84</v>
      </c>
      <c r="C20" s="37" t="s">
        <v>46</v>
      </c>
      <c r="D20" s="22"/>
      <c r="E20" s="38">
        <f t="shared" ref="E20:E26" si="1">SUM(F20:J20)</f>
        <v>2544670</v>
      </c>
      <c r="F20" s="38">
        <v>508934</v>
      </c>
      <c r="G20" s="38">
        <v>508934</v>
      </c>
      <c r="H20" s="38">
        <v>508934</v>
      </c>
      <c r="I20" s="38">
        <v>508934</v>
      </c>
      <c r="J20" s="38">
        <v>508934</v>
      </c>
      <c r="K20" s="22" t="s">
        <v>75</v>
      </c>
    </row>
    <row r="21" spans="1:11" s="3" customFormat="1" ht="99" customHeight="1" x14ac:dyDescent="0.3">
      <c r="A21" s="45" t="s">
        <v>30</v>
      </c>
      <c r="B21" s="46" t="s">
        <v>91</v>
      </c>
      <c r="C21" s="37" t="s">
        <v>44</v>
      </c>
      <c r="D21" s="22"/>
      <c r="E21" s="38">
        <f t="shared" si="1"/>
        <v>1310947</v>
      </c>
      <c r="F21" s="38">
        <v>262189.40000000002</v>
      </c>
      <c r="G21" s="38">
        <v>262189.40000000002</v>
      </c>
      <c r="H21" s="38">
        <v>262189.40000000002</v>
      </c>
      <c r="I21" s="38">
        <v>262189.40000000002</v>
      </c>
      <c r="J21" s="38">
        <v>262189.40000000002</v>
      </c>
      <c r="K21" s="22" t="s">
        <v>75</v>
      </c>
    </row>
    <row r="22" spans="1:11" s="3" customFormat="1" ht="98.35" customHeight="1" x14ac:dyDescent="0.3">
      <c r="A22" s="35" t="s">
        <v>77</v>
      </c>
      <c r="B22" s="46" t="s">
        <v>82</v>
      </c>
      <c r="C22" s="37" t="s">
        <v>44</v>
      </c>
      <c r="D22" s="22"/>
      <c r="E22" s="38">
        <f t="shared" si="1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22" t="s">
        <v>75</v>
      </c>
    </row>
    <row r="23" spans="1:11" s="3" customFormat="1" ht="96.8" customHeight="1" x14ac:dyDescent="0.3">
      <c r="A23" s="22" t="s">
        <v>85</v>
      </c>
      <c r="B23" s="46" t="s">
        <v>112</v>
      </c>
      <c r="C23" s="37" t="s">
        <v>44</v>
      </c>
      <c r="D23" s="22"/>
      <c r="E23" s="38">
        <f t="shared" si="1"/>
        <v>17221.5</v>
      </c>
      <c r="F23" s="38">
        <v>3444.3</v>
      </c>
      <c r="G23" s="38">
        <v>3444.3</v>
      </c>
      <c r="H23" s="38">
        <v>3444.3</v>
      </c>
      <c r="I23" s="38">
        <v>3444.3</v>
      </c>
      <c r="J23" s="38">
        <v>3444.3</v>
      </c>
      <c r="K23" s="22" t="s">
        <v>75</v>
      </c>
    </row>
    <row r="24" spans="1:11" s="3" customFormat="1" ht="99" customHeight="1" x14ac:dyDescent="0.3">
      <c r="A24" s="22" t="s">
        <v>86</v>
      </c>
      <c r="B24" s="46" t="s">
        <v>78</v>
      </c>
      <c r="C24" s="37" t="s">
        <v>44</v>
      </c>
      <c r="D24" s="22"/>
      <c r="E24" s="38">
        <f t="shared" si="1"/>
        <v>294560</v>
      </c>
      <c r="F24" s="38">
        <v>58912</v>
      </c>
      <c r="G24" s="38">
        <v>58912</v>
      </c>
      <c r="H24" s="38">
        <v>58912</v>
      </c>
      <c r="I24" s="38">
        <v>58912</v>
      </c>
      <c r="J24" s="38">
        <v>58912</v>
      </c>
      <c r="K24" s="22" t="s">
        <v>75</v>
      </c>
    </row>
    <row r="25" spans="1:11" s="3" customFormat="1" ht="104.3" customHeight="1" x14ac:dyDescent="0.3">
      <c r="A25" s="113" t="s">
        <v>97</v>
      </c>
      <c r="B25" s="128" t="s">
        <v>89</v>
      </c>
      <c r="C25" s="37" t="s">
        <v>44</v>
      </c>
      <c r="D25" s="48"/>
      <c r="E25" s="38">
        <f t="shared" si="1"/>
        <v>250</v>
      </c>
      <c r="F25" s="43">
        <v>50</v>
      </c>
      <c r="G25" s="43">
        <v>50</v>
      </c>
      <c r="H25" s="43">
        <v>50</v>
      </c>
      <c r="I25" s="43">
        <v>50</v>
      </c>
      <c r="J25" s="43">
        <v>50</v>
      </c>
      <c r="K25" s="134" t="s">
        <v>75</v>
      </c>
    </row>
    <row r="26" spans="1:11" s="3" customFormat="1" ht="90" customHeight="1" x14ac:dyDescent="0.3">
      <c r="A26" s="113"/>
      <c r="B26" s="129"/>
      <c r="C26" s="37" t="s">
        <v>46</v>
      </c>
      <c r="D26" s="48"/>
      <c r="E26" s="38">
        <f t="shared" si="1"/>
        <v>0</v>
      </c>
      <c r="F26" s="43"/>
      <c r="G26" s="43"/>
      <c r="H26" s="43"/>
      <c r="I26" s="43"/>
      <c r="J26" s="43"/>
      <c r="K26" s="135"/>
    </row>
    <row r="27" spans="1:11" s="11" customFormat="1" ht="28.55" customHeight="1" x14ac:dyDescent="0.3">
      <c r="A27" s="36"/>
      <c r="B27" s="127" t="s">
        <v>18</v>
      </c>
      <c r="C27" s="127"/>
      <c r="D27" s="39"/>
      <c r="E27" s="47">
        <f t="shared" ref="E27:J27" si="2">SUM(E20:E26)</f>
        <v>4167648.5</v>
      </c>
      <c r="F27" s="47">
        <f t="shared" si="2"/>
        <v>833529.70000000007</v>
      </c>
      <c r="G27" s="47">
        <f t="shared" si="2"/>
        <v>833529.70000000007</v>
      </c>
      <c r="H27" s="47">
        <f t="shared" si="2"/>
        <v>833529.70000000007</v>
      </c>
      <c r="I27" s="47">
        <f t="shared" si="2"/>
        <v>833529.70000000007</v>
      </c>
      <c r="J27" s="47">
        <f t="shared" si="2"/>
        <v>833529.70000000007</v>
      </c>
      <c r="K27" s="39"/>
    </row>
    <row r="28" spans="1:11" s="11" customFormat="1" ht="23.95" customHeight="1" x14ac:dyDescent="0.3">
      <c r="A28" s="36"/>
      <c r="B28" s="41" t="s">
        <v>46</v>
      </c>
      <c r="C28" s="42"/>
      <c r="D28" s="39"/>
      <c r="E28" s="38">
        <f t="shared" ref="E28:J28" si="3">E20+E26</f>
        <v>2544670</v>
      </c>
      <c r="F28" s="38">
        <f t="shared" si="3"/>
        <v>508934</v>
      </c>
      <c r="G28" s="38">
        <f t="shared" si="3"/>
        <v>508934</v>
      </c>
      <c r="H28" s="38">
        <f t="shared" si="3"/>
        <v>508934</v>
      </c>
      <c r="I28" s="38">
        <f t="shared" si="3"/>
        <v>508934</v>
      </c>
      <c r="J28" s="38">
        <f t="shared" si="3"/>
        <v>508934</v>
      </c>
      <c r="K28" s="39"/>
    </row>
    <row r="29" spans="1:11" s="11" customFormat="1" ht="25.5" customHeight="1" x14ac:dyDescent="0.3">
      <c r="A29" s="36"/>
      <c r="B29" s="41" t="s">
        <v>60</v>
      </c>
      <c r="C29" s="41"/>
      <c r="D29" s="39"/>
      <c r="E29" s="38">
        <f t="shared" ref="E29:J29" si="4">SUM(E21:E25)</f>
        <v>1622978.5</v>
      </c>
      <c r="F29" s="38">
        <f t="shared" si="4"/>
        <v>324595.7</v>
      </c>
      <c r="G29" s="38">
        <f t="shared" si="4"/>
        <v>324595.7</v>
      </c>
      <c r="H29" s="38">
        <f t="shared" si="4"/>
        <v>324595.7</v>
      </c>
      <c r="I29" s="38">
        <f t="shared" si="4"/>
        <v>324595.7</v>
      </c>
      <c r="J29" s="38">
        <f t="shared" si="4"/>
        <v>324595.7</v>
      </c>
      <c r="K29" s="39"/>
    </row>
    <row r="30" spans="1:11" s="13" customFormat="1" ht="43.5" customHeight="1" x14ac:dyDescent="0.3">
      <c r="A30" s="48"/>
      <c r="B30" s="130" t="s">
        <v>98</v>
      </c>
      <c r="C30" s="131"/>
      <c r="D30" s="131"/>
      <c r="E30" s="131"/>
      <c r="F30" s="131"/>
      <c r="G30" s="131"/>
      <c r="H30" s="131"/>
      <c r="I30" s="131"/>
      <c r="J30" s="131"/>
      <c r="K30" s="132"/>
    </row>
    <row r="31" spans="1:11" s="13" customFormat="1" ht="111.75" customHeight="1" x14ac:dyDescent="0.3">
      <c r="A31" s="134" t="s">
        <v>87</v>
      </c>
      <c r="B31" s="128" t="s">
        <v>99</v>
      </c>
      <c r="C31" s="37" t="s">
        <v>44</v>
      </c>
      <c r="D31" s="48"/>
      <c r="E31" s="38">
        <f>SUM(F31:J31)</f>
        <v>1824</v>
      </c>
      <c r="F31" s="43">
        <v>364.8</v>
      </c>
      <c r="G31" s="43">
        <v>364.8</v>
      </c>
      <c r="H31" s="43">
        <v>364.8</v>
      </c>
      <c r="I31" s="43">
        <v>364.8</v>
      </c>
      <c r="J31" s="43">
        <v>364.8</v>
      </c>
      <c r="K31" s="134" t="s">
        <v>75</v>
      </c>
    </row>
    <row r="32" spans="1:11" s="13" customFormat="1" ht="75.05" customHeight="1" x14ac:dyDescent="0.3">
      <c r="A32" s="135"/>
      <c r="B32" s="129"/>
      <c r="C32" s="37" t="s">
        <v>46</v>
      </c>
      <c r="D32" s="48"/>
      <c r="E32" s="38">
        <f>SUM(F32:J32)</f>
        <v>423.5</v>
      </c>
      <c r="F32" s="43">
        <v>84.7</v>
      </c>
      <c r="G32" s="43">
        <v>84.7</v>
      </c>
      <c r="H32" s="43">
        <v>84.7</v>
      </c>
      <c r="I32" s="43">
        <v>84.7</v>
      </c>
      <c r="J32" s="43">
        <v>84.7</v>
      </c>
      <c r="K32" s="135"/>
    </row>
    <row r="33" spans="1:11" s="13" customFormat="1" ht="26.45" customHeight="1" x14ac:dyDescent="0.3">
      <c r="A33" s="36"/>
      <c r="B33" s="127" t="s">
        <v>88</v>
      </c>
      <c r="C33" s="127"/>
      <c r="D33" s="39"/>
      <c r="E33" s="47">
        <f t="shared" ref="E33:J33" si="5">SUM(E31:E32)</f>
        <v>2247.5</v>
      </c>
      <c r="F33" s="47">
        <f t="shared" si="5"/>
        <v>449.5</v>
      </c>
      <c r="G33" s="47">
        <f t="shared" si="5"/>
        <v>449.5</v>
      </c>
      <c r="H33" s="47">
        <f t="shared" si="5"/>
        <v>449.5</v>
      </c>
      <c r="I33" s="47">
        <f t="shared" si="5"/>
        <v>449.5</v>
      </c>
      <c r="J33" s="47">
        <f t="shared" si="5"/>
        <v>449.5</v>
      </c>
      <c r="K33" s="39"/>
    </row>
    <row r="34" spans="1:11" s="13" customFormat="1" ht="26.45" customHeight="1" x14ac:dyDescent="0.3">
      <c r="A34" s="36"/>
      <c r="B34" s="41" t="s">
        <v>46</v>
      </c>
      <c r="C34" s="42"/>
      <c r="D34" s="39"/>
      <c r="E34" s="38">
        <f t="shared" ref="E34:J34" si="6">E32</f>
        <v>423.5</v>
      </c>
      <c r="F34" s="38">
        <f t="shared" si="6"/>
        <v>84.7</v>
      </c>
      <c r="G34" s="38">
        <f t="shared" si="6"/>
        <v>84.7</v>
      </c>
      <c r="H34" s="38">
        <f t="shared" si="6"/>
        <v>84.7</v>
      </c>
      <c r="I34" s="38">
        <f t="shared" si="6"/>
        <v>84.7</v>
      </c>
      <c r="J34" s="38">
        <f t="shared" si="6"/>
        <v>84.7</v>
      </c>
      <c r="K34" s="39"/>
    </row>
    <row r="35" spans="1:11" s="13" customFormat="1" ht="26.45" customHeight="1" x14ac:dyDescent="0.3">
      <c r="A35" s="36"/>
      <c r="B35" s="41" t="s">
        <v>60</v>
      </c>
      <c r="C35" s="41"/>
      <c r="D35" s="39"/>
      <c r="E35" s="38">
        <f t="shared" ref="E35:J35" si="7">E31</f>
        <v>1824</v>
      </c>
      <c r="F35" s="38">
        <f t="shared" si="7"/>
        <v>364.8</v>
      </c>
      <c r="G35" s="38">
        <f t="shared" si="7"/>
        <v>364.8</v>
      </c>
      <c r="H35" s="38">
        <f t="shared" si="7"/>
        <v>364.8</v>
      </c>
      <c r="I35" s="38">
        <f t="shared" si="7"/>
        <v>364.8</v>
      </c>
      <c r="J35" s="38">
        <f t="shared" si="7"/>
        <v>364.8</v>
      </c>
      <c r="K35" s="39"/>
    </row>
    <row r="36" spans="1:11" s="13" customFormat="1" ht="26.35" customHeight="1" x14ac:dyDescent="0.3">
      <c r="A36" s="48"/>
      <c r="B36" s="49" t="s">
        <v>90</v>
      </c>
      <c r="C36" s="50"/>
      <c r="D36" s="51"/>
      <c r="E36" s="52">
        <f t="shared" ref="E36:J38" si="8">E16+E27+E33</f>
        <v>4329896</v>
      </c>
      <c r="F36" s="52">
        <f t="shared" si="8"/>
        <v>993979.20000000007</v>
      </c>
      <c r="G36" s="52">
        <f t="shared" si="8"/>
        <v>833979.20000000007</v>
      </c>
      <c r="H36" s="52">
        <f t="shared" si="8"/>
        <v>833979.20000000007</v>
      </c>
      <c r="I36" s="52">
        <f t="shared" si="8"/>
        <v>833979.20000000007</v>
      </c>
      <c r="J36" s="52">
        <f t="shared" si="8"/>
        <v>833979.20000000007</v>
      </c>
      <c r="K36" s="53"/>
    </row>
    <row r="37" spans="1:11" s="11" customFormat="1" ht="23.95" customHeight="1" x14ac:dyDescent="0.3">
      <c r="A37" s="39"/>
      <c r="B37" s="41" t="s">
        <v>46</v>
      </c>
      <c r="C37" s="42"/>
      <c r="D37" s="39"/>
      <c r="E37" s="43">
        <f t="shared" si="8"/>
        <v>2614683.5</v>
      </c>
      <c r="F37" s="43">
        <f>F17+F28+F34</f>
        <v>578608.69999999995</v>
      </c>
      <c r="G37" s="43">
        <f t="shared" si="8"/>
        <v>509018.7</v>
      </c>
      <c r="H37" s="43">
        <f t="shared" si="8"/>
        <v>509018.7</v>
      </c>
      <c r="I37" s="43">
        <f t="shared" si="8"/>
        <v>509018.7</v>
      </c>
      <c r="J37" s="43">
        <f t="shared" si="8"/>
        <v>509018.7</v>
      </c>
      <c r="K37" s="39"/>
    </row>
    <row r="38" spans="1:11" s="11" customFormat="1" ht="25.5" customHeight="1" x14ac:dyDescent="0.3">
      <c r="A38" s="39"/>
      <c r="B38" s="41" t="s">
        <v>60</v>
      </c>
      <c r="C38" s="41"/>
      <c r="D38" s="39"/>
      <c r="E38" s="43">
        <f t="shared" si="8"/>
        <v>1715212.5</v>
      </c>
      <c r="F38" s="43">
        <f>F18+F29+F35</f>
        <v>415370.5</v>
      </c>
      <c r="G38" s="43">
        <f t="shared" si="8"/>
        <v>324960.5</v>
      </c>
      <c r="H38" s="43">
        <f t="shared" si="8"/>
        <v>324960.5</v>
      </c>
      <c r="I38" s="43">
        <f t="shared" si="8"/>
        <v>324960.5</v>
      </c>
      <c r="J38" s="43">
        <f t="shared" si="8"/>
        <v>324960.5</v>
      </c>
      <c r="K38" s="39"/>
    </row>
    <row r="39" spans="1:11" s="13" customFormat="1" x14ac:dyDescent="0.3">
      <c r="A39" s="12"/>
      <c r="C39" s="12"/>
      <c r="D39" s="12"/>
    </row>
    <row r="40" spans="1:11" s="3" customFormat="1" x14ac:dyDescent="0.3">
      <c r="A40" s="5"/>
      <c r="C40" s="5"/>
      <c r="D40" s="5"/>
    </row>
    <row r="41" spans="1:11" s="3" customFormat="1" x14ac:dyDescent="0.3">
      <c r="A41" s="5"/>
      <c r="C41" s="5"/>
      <c r="D41" s="5"/>
    </row>
    <row r="42" spans="1:11" s="3" customFormat="1" x14ac:dyDescent="0.3">
      <c r="A42" s="5"/>
      <c r="C42" s="5"/>
      <c r="D42" s="5"/>
    </row>
    <row r="43" spans="1:11" s="3" customFormat="1" x14ac:dyDescent="0.3">
      <c r="A43" s="5"/>
      <c r="C43" s="5"/>
      <c r="D43" s="5"/>
    </row>
    <row r="44" spans="1:11" s="3" customFormat="1" x14ac:dyDescent="0.3">
      <c r="A44" s="5"/>
      <c r="C44" s="5"/>
      <c r="D44" s="5"/>
    </row>
    <row r="45" spans="1:11" s="3" customFormat="1" x14ac:dyDescent="0.3">
      <c r="A45" s="5"/>
      <c r="C45" s="5"/>
      <c r="D45" s="5"/>
    </row>
    <row r="46" spans="1:11" s="3" customFormat="1" x14ac:dyDescent="0.3">
      <c r="A46" s="5"/>
      <c r="C46" s="5"/>
      <c r="D46" s="5"/>
    </row>
    <row r="47" spans="1:11" s="3" customFormat="1" x14ac:dyDescent="0.3">
      <c r="A47" s="5"/>
      <c r="C47" s="5"/>
      <c r="D47" s="5"/>
    </row>
    <row r="48" spans="1:11" s="3" customFormat="1" x14ac:dyDescent="0.3">
      <c r="A48" s="5"/>
      <c r="C48" s="5"/>
      <c r="D48" s="5"/>
    </row>
    <row r="49" spans="1:4" s="3" customFormat="1" x14ac:dyDescent="0.3">
      <c r="A49" s="5"/>
      <c r="C49" s="5"/>
      <c r="D49" s="5"/>
    </row>
    <row r="50" spans="1:4" s="3" customFormat="1" x14ac:dyDescent="0.3">
      <c r="A50" s="5"/>
      <c r="C50" s="5"/>
      <c r="D50" s="5"/>
    </row>
  </sheetData>
  <mergeCells count="29">
    <mergeCell ref="K14:K15"/>
    <mergeCell ref="C9:C11"/>
    <mergeCell ref="A31:A32"/>
    <mergeCell ref="A25:A26"/>
    <mergeCell ref="K31:K32"/>
    <mergeCell ref="B16:C16"/>
    <mergeCell ref="A14:A15"/>
    <mergeCell ref="B14:B15"/>
    <mergeCell ref="B19:K19"/>
    <mergeCell ref="K25:K26"/>
    <mergeCell ref="B33:C33"/>
    <mergeCell ref="B25:B26"/>
    <mergeCell ref="B31:B32"/>
    <mergeCell ref="B27:C27"/>
    <mergeCell ref="B30:K30"/>
    <mergeCell ref="I1:K1"/>
    <mergeCell ref="B13:K13"/>
    <mergeCell ref="D9:D11"/>
    <mergeCell ref="B9:B11"/>
    <mergeCell ref="F9:J10"/>
    <mergeCell ref="E9:E11"/>
    <mergeCell ref="B7:I7"/>
    <mergeCell ref="I4:K4"/>
    <mergeCell ref="A2:K2"/>
    <mergeCell ref="K9:K11"/>
    <mergeCell ref="A9:A11"/>
    <mergeCell ref="F3:K3"/>
    <mergeCell ref="A5:K5"/>
    <mergeCell ref="A6:J6"/>
  </mergeCells>
  <phoneticPr fontId="8" type="noConversion"/>
  <pageMargins left="0.39370078740157483" right="0.25" top="0.35433070866141736" bottom="0.27559055118110237" header="0.31496062992125984" footer="0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ПАСПОРТ Программы </vt:lpstr>
      <vt:lpstr>ПАСПОРТ Подпрограммы 1</vt:lpstr>
      <vt:lpstr>Приложение 1 к Подпрограмме 1</vt:lpstr>
      <vt:lpstr>'Приложение 1 к Подпрограмме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2014-12-17T13:01:56Z</cp:lastPrinted>
  <dcterms:created xsi:type="dcterms:W3CDTF">2013-12-25T08:48:35Z</dcterms:created>
  <dcterms:modified xsi:type="dcterms:W3CDTF">2014-12-17T13:03:19Z</dcterms:modified>
</cp:coreProperties>
</file>